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!\!prac\"/>
    </mc:Choice>
  </mc:AlternateContent>
  <xr:revisionPtr revIDLastSave="0" documentId="13_ncr:1_{3A025B40-7221-492A-8401-745BB7454F91}" xr6:coauthVersionLast="47" xr6:coauthVersionMax="47" xr10:uidLastSave="{00000000-0000-0000-0000-000000000000}"/>
  <workbookProtection workbookAlgorithmName="SHA-512" workbookHashValue="nsikmN8Ir5KCzy1MhkC1iW+wln8bzKtiaxyRhDTGephqJwxzmHMNDI1uzKRIYGA0/sueTgHMzFd1aVT3O5im7Q==" workbookSaltValue="yZrAHZnAAJtrY6jqgYnq8Q==" workbookSpinCount="100000" lockStructure="1"/>
  <bookViews>
    <workbookView xWindow="-120" yWindow="-120" windowWidth="29040" windowHeight="17640" tabRatio="724" xr2:uid="{00000000-000D-0000-FFFF-FFFF00000000}"/>
  </bookViews>
  <sheets>
    <sheet name="FLORENCE mat" sheetId="1" r:id="rId1"/>
    <sheet name="FLORENCE lesk" sheetId="32" r:id="rId2"/>
    <sheet name="BRERRA mat " sheetId="10" r:id="rId3"/>
    <sheet name="BRERRA lesk" sheetId="31" r:id="rId4"/>
    <sheet name="NAPOLI mat" sheetId="22" r:id="rId5"/>
    <sheet name="Napoli lesk" sheetId="33" r:id="rId6"/>
    <sheet name="PESCARA RIMINI BARI AMARO  mat" sheetId="14" r:id="rId7"/>
    <sheet name="PRATO TIVOLI FORLI mat" sheetId="20" r:id="rId8"/>
    <sheet name="LIVORNO DIAMANTE mat" sheetId="34" r:id="rId9"/>
  </sheets>
  <definedNames>
    <definedName name="_xlnm._FilterDatabase" localSheetId="3" hidden="1">'BRERRA lesk'!$B$1:$B$273</definedName>
    <definedName name="_xlnm._FilterDatabase" localSheetId="2" hidden="1">'BRERRA mat '!$B$1:$B$273</definedName>
    <definedName name="_xlnm._FilterDatabase" localSheetId="1" hidden="1">'FLORENCE lesk'!$B$1:$B$354</definedName>
    <definedName name="_xlnm._FilterDatabase" localSheetId="0" hidden="1">'FLORENCE mat'!$B$1:$B$354</definedName>
    <definedName name="_xlnm._FilterDatabase" localSheetId="8" hidden="1">'LIVORNO DIAMANTE mat'!$B$1:$B$249</definedName>
    <definedName name="_xlnm._FilterDatabase" localSheetId="5" hidden="1">'Napoli lesk'!$B$1:$B$347</definedName>
    <definedName name="_xlnm._FilterDatabase" localSheetId="4" hidden="1">'NAPOLI mat'!$B$1:$B$347</definedName>
    <definedName name="_xlnm._FilterDatabase" localSheetId="6" hidden="1">'PESCARA RIMINI BARI AMARO  mat'!$B$1:$B$253</definedName>
    <definedName name="_xlnm._FilterDatabase" localSheetId="7" hidden="1">'PRATO TIVOLI FORLI mat'!$B$1:$B$249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6" i="34" l="1"/>
  <c r="F244" i="34"/>
  <c r="M244" i="34" s="1"/>
  <c r="F243" i="34"/>
  <c r="M243" i="34" s="1"/>
  <c r="F242" i="34"/>
  <c r="M242" i="34" s="1"/>
  <c r="F241" i="34"/>
  <c r="M241" i="34" s="1"/>
  <c r="F240" i="34"/>
  <c r="M240" i="34" s="1"/>
  <c r="F239" i="34"/>
  <c r="M239" i="34" s="1"/>
  <c r="F238" i="34"/>
  <c r="M238" i="34" s="1"/>
  <c r="M235" i="34"/>
  <c r="L235" i="34"/>
  <c r="G235" i="34"/>
  <c r="M234" i="34"/>
  <c r="G234" i="34"/>
  <c r="L234" i="34" s="1"/>
  <c r="M233" i="34"/>
  <c r="G233" i="34"/>
  <c r="L233" i="34" s="1"/>
  <c r="M232" i="34"/>
  <c r="G232" i="34"/>
  <c r="L232" i="34" s="1"/>
  <c r="M231" i="34"/>
  <c r="G231" i="34"/>
  <c r="L231" i="34" s="1"/>
  <c r="M230" i="34"/>
  <c r="G230" i="34"/>
  <c r="L230" i="34" s="1"/>
  <c r="M229" i="34"/>
  <c r="L229" i="34"/>
  <c r="M228" i="34"/>
  <c r="G228" i="34"/>
  <c r="L228" i="34" s="1"/>
  <c r="M227" i="34"/>
  <c r="L227" i="34"/>
  <c r="M226" i="34"/>
  <c r="G226" i="34"/>
  <c r="L226" i="34" s="1"/>
  <c r="M225" i="34"/>
  <c r="L225" i="34"/>
  <c r="M224" i="34"/>
  <c r="G224" i="34"/>
  <c r="L224" i="34" s="1"/>
  <c r="M223" i="34"/>
  <c r="L223" i="34"/>
  <c r="M222" i="34"/>
  <c r="L222" i="34"/>
  <c r="M221" i="34"/>
  <c r="G221" i="34"/>
  <c r="L221" i="34" s="1"/>
  <c r="M220" i="34"/>
  <c r="L220" i="34"/>
  <c r="M219" i="34"/>
  <c r="L219" i="34"/>
  <c r="M218" i="34"/>
  <c r="G218" i="34"/>
  <c r="L218" i="34" s="1"/>
  <c r="M217" i="34"/>
  <c r="L217" i="34"/>
  <c r="M216" i="34"/>
  <c r="L216" i="34"/>
  <c r="M215" i="34"/>
  <c r="G215" i="34"/>
  <c r="L215" i="34" s="1"/>
  <c r="M214" i="34"/>
  <c r="L214" i="34"/>
  <c r="F213" i="34"/>
  <c r="M213" i="34" s="1"/>
  <c r="M212" i="34"/>
  <c r="L212" i="34"/>
  <c r="F211" i="34"/>
  <c r="G211" i="34" s="1"/>
  <c r="L211" i="34" s="1"/>
  <c r="M210" i="34"/>
  <c r="L210" i="34"/>
  <c r="F209" i="34"/>
  <c r="M209" i="34" s="1"/>
  <c r="M208" i="34"/>
  <c r="L208" i="34"/>
  <c r="F207" i="34"/>
  <c r="G207" i="34" s="1"/>
  <c r="L207" i="34" s="1"/>
  <c r="M206" i="34"/>
  <c r="L206" i="34"/>
  <c r="F205" i="34"/>
  <c r="M205" i="34" s="1"/>
  <c r="M204" i="34"/>
  <c r="L204" i="34"/>
  <c r="M203" i="34"/>
  <c r="L203" i="34"/>
  <c r="F202" i="34"/>
  <c r="M202" i="34" s="1"/>
  <c r="M201" i="34"/>
  <c r="L201" i="34"/>
  <c r="M200" i="34"/>
  <c r="L200" i="34"/>
  <c r="F199" i="34"/>
  <c r="M199" i="34" s="1"/>
  <c r="M198" i="34"/>
  <c r="L198" i="34"/>
  <c r="M197" i="34"/>
  <c r="L197" i="34"/>
  <c r="F196" i="34"/>
  <c r="M196" i="34" s="1"/>
  <c r="M195" i="34"/>
  <c r="L195" i="34"/>
  <c r="M194" i="34"/>
  <c r="L194" i="34"/>
  <c r="F193" i="34"/>
  <c r="M193" i="34" s="1"/>
  <c r="M192" i="34"/>
  <c r="L192" i="34"/>
  <c r="M191" i="34"/>
  <c r="L191" i="34"/>
  <c r="F190" i="34"/>
  <c r="M190" i="34" s="1"/>
  <c r="M189" i="34"/>
  <c r="L189" i="34"/>
  <c r="M188" i="34"/>
  <c r="L188" i="34"/>
  <c r="F187" i="34"/>
  <c r="M187" i="34" s="1"/>
  <c r="M186" i="34"/>
  <c r="L186" i="34"/>
  <c r="M185" i="34"/>
  <c r="L185" i="34"/>
  <c r="F184" i="34"/>
  <c r="M184" i="34" s="1"/>
  <c r="M183" i="34"/>
  <c r="L183" i="34"/>
  <c r="F182" i="34"/>
  <c r="G182" i="34" s="1"/>
  <c r="L182" i="34" s="1"/>
  <c r="M181" i="34"/>
  <c r="L181" i="34"/>
  <c r="F180" i="34"/>
  <c r="M180" i="34" s="1"/>
  <c r="F179" i="34"/>
  <c r="M179" i="34" s="1"/>
  <c r="M178" i="34"/>
  <c r="L178" i="34"/>
  <c r="F177" i="34"/>
  <c r="G177" i="34" s="1"/>
  <c r="L177" i="34" s="1"/>
  <c r="M176" i="34"/>
  <c r="L176" i="34"/>
  <c r="F175" i="34"/>
  <c r="M175" i="34" s="1"/>
  <c r="M174" i="34"/>
  <c r="L174" i="34"/>
  <c r="F173" i="34"/>
  <c r="G173" i="34" s="1"/>
  <c r="L173" i="34" s="1"/>
  <c r="M172" i="34"/>
  <c r="L172" i="34"/>
  <c r="M171" i="34"/>
  <c r="L171" i="34"/>
  <c r="F170" i="34"/>
  <c r="G170" i="34" s="1"/>
  <c r="L170" i="34" s="1"/>
  <c r="F169" i="34"/>
  <c r="G169" i="34" s="1"/>
  <c r="L169" i="34" s="1"/>
  <c r="M168" i="34"/>
  <c r="L168" i="34"/>
  <c r="F167" i="34"/>
  <c r="M167" i="34" s="1"/>
  <c r="F166" i="34"/>
  <c r="M166" i="34" s="1"/>
  <c r="F165" i="34"/>
  <c r="M165" i="34" s="1"/>
  <c r="F164" i="34"/>
  <c r="M164" i="34" s="1"/>
  <c r="F163" i="34"/>
  <c r="M163" i="34" s="1"/>
  <c r="F162" i="34"/>
  <c r="M162" i="34" s="1"/>
  <c r="F161" i="34"/>
  <c r="M161" i="34" s="1"/>
  <c r="F160" i="34"/>
  <c r="M160" i="34" s="1"/>
  <c r="F159" i="34"/>
  <c r="M159" i="34" s="1"/>
  <c r="F158" i="34"/>
  <c r="M158" i="34" s="1"/>
  <c r="M157" i="34"/>
  <c r="L157" i="34"/>
  <c r="F156" i="34"/>
  <c r="G156" i="34" s="1"/>
  <c r="L156" i="34" s="1"/>
  <c r="M155" i="34"/>
  <c r="L155" i="34"/>
  <c r="F154" i="34"/>
  <c r="M154" i="34" s="1"/>
  <c r="M153" i="34"/>
  <c r="L153" i="34"/>
  <c r="F152" i="34"/>
  <c r="G152" i="34" s="1"/>
  <c r="L152" i="34" s="1"/>
  <c r="M151" i="34"/>
  <c r="L151" i="34"/>
  <c r="F150" i="34"/>
  <c r="M150" i="34" s="1"/>
  <c r="M149" i="34"/>
  <c r="L149" i="34"/>
  <c r="F148" i="34"/>
  <c r="G148" i="34" s="1"/>
  <c r="L148" i="34" s="1"/>
  <c r="M147" i="34"/>
  <c r="L147" i="34"/>
  <c r="F146" i="34"/>
  <c r="M146" i="34" s="1"/>
  <c r="M145" i="34"/>
  <c r="L145" i="34"/>
  <c r="F144" i="34"/>
  <c r="G144" i="34" s="1"/>
  <c r="L144" i="34" s="1"/>
  <c r="M143" i="34"/>
  <c r="L143" i="34"/>
  <c r="F142" i="34"/>
  <c r="M142" i="34" s="1"/>
  <c r="M141" i="34"/>
  <c r="L141" i="34"/>
  <c r="F140" i="34"/>
  <c r="G140" i="34" s="1"/>
  <c r="L140" i="34" s="1"/>
  <c r="M139" i="34"/>
  <c r="L139" i="34"/>
  <c r="F138" i="34"/>
  <c r="M138" i="34" s="1"/>
  <c r="M137" i="34"/>
  <c r="L137" i="34"/>
  <c r="F136" i="34"/>
  <c r="G136" i="34" s="1"/>
  <c r="L136" i="34" s="1"/>
  <c r="M135" i="34"/>
  <c r="L135" i="34"/>
  <c r="F134" i="34"/>
  <c r="M134" i="34" s="1"/>
  <c r="M133" i="34"/>
  <c r="L133" i="34"/>
  <c r="F132" i="34"/>
  <c r="G132" i="34" s="1"/>
  <c r="L132" i="34" s="1"/>
  <c r="M131" i="34"/>
  <c r="L131" i="34"/>
  <c r="F130" i="34"/>
  <c r="M130" i="34" s="1"/>
  <c r="F129" i="34"/>
  <c r="M129" i="34" s="1"/>
  <c r="F128" i="34"/>
  <c r="M128" i="34" s="1"/>
  <c r="F127" i="34"/>
  <c r="M127" i="34" s="1"/>
  <c r="F126" i="34"/>
  <c r="M126" i="34" s="1"/>
  <c r="F125" i="34"/>
  <c r="M125" i="34" s="1"/>
  <c r="F124" i="34"/>
  <c r="M124" i="34" s="1"/>
  <c r="F123" i="34"/>
  <c r="M123" i="34" s="1"/>
  <c r="F122" i="34"/>
  <c r="M122" i="34" s="1"/>
  <c r="F121" i="34"/>
  <c r="M121" i="34" s="1"/>
  <c r="F120" i="34"/>
  <c r="M120" i="34" s="1"/>
  <c r="F119" i="34"/>
  <c r="M119" i="34" s="1"/>
  <c r="F118" i="34"/>
  <c r="M118" i="34" s="1"/>
  <c r="F117" i="34"/>
  <c r="M117" i="34" s="1"/>
  <c r="F116" i="34"/>
  <c r="M116" i="34" s="1"/>
  <c r="F115" i="34"/>
  <c r="M115" i="34" s="1"/>
  <c r="F114" i="34"/>
  <c r="M114" i="34" s="1"/>
  <c r="F113" i="34"/>
  <c r="M113" i="34" s="1"/>
  <c r="F112" i="34"/>
  <c r="M112" i="34" s="1"/>
  <c r="F111" i="34"/>
  <c r="M111" i="34" s="1"/>
  <c r="F110" i="34"/>
  <c r="M110" i="34" s="1"/>
  <c r="F109" i="34"/>
  <c r="M109" i="34" s="1"/>
  <c r="F108" i="34"/>
  <c r="M108" i="34" s="1"/>
  <c r="F107" i="34"/>
  <c r="M107" i="34" s="1"/>
  <c r="M105" i="34"/>
  <c r="G105" i="34"/>
  <c r="L105" i="34" s="1"/>
  <c r="M104" i="34"/>
  <c r="G104" i="34"/>
  <c r="L104" i="34" s="1"/>
  <c r="M103" i="34"/>
  <c r="L103" i="34"/>
  <c r="G103" i="34"/>
  <c r="M102" i="34"/>
  <c r="G102" i="34"/>
  <c r="L102" i="34" s="1"/>
  <c r="M101" i="34"/>
  <c r="G101" i="34"/>
  <c r="L101" i="34" s="1"/>
  <c r="M100" i="34"/>
  <c r="G100" i="34"/>
  <c r="L100" i="34" s="1"/>
  <c r="M99" i="34"/>
  <c r="G99" i="34"/>
  <c r="L99" i="34" s="1"/>
  <c r="M98" i="34"/>
  <c r="G98" i="34"/>
  <c r="L98" i="34" s="1"/>
  <c r="M97" i="34"/>
  <c r="G97" i="34"/>
  <c r="L97" i="34" s="1"/>
  <c r="M96" i="34"/>
  <c r="G96" i="34"/>
  <c r="L96" i="34" s="1"/>
  <c r="F95" i="34"/>
  <c r="G95" i="34" s="1"/>
  <c r="L95" i="34" s="1"/>
  <c r="F94" i="34"/>
  <c r="G94" i="34" s="1"/>
  <c r="L94" i="34" s="1"/>
  <c r="F93" i="34"/>
  <c r="G93" i="34" s="1"/>
  <c r="L93" i="34" s="1"/>
  <c r="F92" i="34"/>
  <c r="G92" i="34" s="1"/>
  <c r="L92" i="34" s="1"/>
  <c r="F91" i="34"/>
  <c r="G91" i="34" s="1"/>
  <c r="L91" i="34" s="1"/>
  <c r="F90" i="34"/>
  <c r="G90" i="34" s="1"/>
  <c r="L90" i="34" s="1"/>
  <c r="F89" i="34"/>
  <c r="G89" i="34" s="1"/>
  <c r="L89" i="34" s="1"/>
  <c r="F88" i="34"/>
  <c r="G88" i="34" s="1"/>
  <c r="L88" i="34" s="1"/>
  <c r="F87" i="34"/>
  <c r="G87" i="34" s="1"/>
  <c r="L87" i="34" s="1"/>
  <c r="F86" i="34"/>
  <c r="G86" i="34" s="1"/>
  <c r="L86" i="34" s="1"/>
  <c r="F85" i="34"/>
  <c r="G85" i="34" s="1"/>
  <c r="L85" i="34" s="1"/>
  <c r="F84" i="34"/>
  <c r="G84" i="34" s="1"/>
  <c r="L84" i="34" s="1"/>
  <c r="M83" i="34"/>
  <c r="L83" i="34"/>
  <c r="J83" i="34"/>
  <c r="K83" i="34" s="1"/>
  <c r="M82" i="34"/>
  <c r="L82" i="34"/>
  <c r="I82" i="34"/>
  <c r="H82" i="34"/>
  <c r="F81" i="34"/>
  <c r="G81" i="34" s="1"/>
  <c r="L81" i="34" s="1"/>
  <c r="M80" i="34"/>
  <c r="L80" i="34"/>
  <c r="J80" i="34"/>
  <c r="K80" i="34" s="1"/>
  <c r="M79" i="34"/>
  <c r="L79" i="34"/>
  <c r="I79" i="34"/>
  <c r="H79" i="34"/>
  <c r="F78" i="34"/>
  <c r="G78" i="34" s="1"/>
  <c r="L78" i="34" s="1"/>
  <c r="M77" i="34"/>
  <c r="L77" i="34"/>
  <c r="J77" i="34"/>
  <c r="K77" i="34" s="1"/>
  <c r="M76" i="34"/>
  <c r="L76" i="34"/>
  <c r="I76" i="34"/>
  <c r="H76" i="34"/>
  <c r="F75" i="34"/>
  <c r="G75" i="34" s="1"/>
  <c r="L75" i="34" s="1"/>
  <c r="M74" i="34"/>
  <c r="L74" i="34"/>
  <c r="J74" i="34"/>
  <c r="K74" i="34" s="1"/>
  <c r="M73" i="34"/>
  <c r="L73" i="34"/>
  <c r="I73" i="34"/>
  <c r="H73" i="34"/>
  <c r="F72" i="34"/>
  <c r="G72" i="34" s="1"/>
  <c r="L72" i="34" s="1"/>
  <c r="M71" i="34"/>
  <c r="L71" i="34"/>
  <c r="J71" i="34"/>
  <c r="K71" i="34" s="1"/>
  <c r="M70" i="34"/>
  <c r="L70" i="34"/>
  <c r="I70" i="34"/>
  <c r="H70" i="34"/>
  <c r="F69" i="34"/>
  <c r="G69" i="34" s="1"/>
  <c r="L69" i="34" s="1"/>
  <c r="M68" i="34"/>
  <c r="L68" i="34"/>
  <c r="J68" i="34"/>
  <c r="K68" i="34" s="1"/>
  <c r="M67" i="34"/>
  <c r="L67" i="34"/>
  <c r="I67" i="34"/>
  <c r="H67" i="34"/>
  <c r="F66" i="34"/>
  <c r="G66" i="34" s="1"/>
  <c r="L66" i="34" s="1"/>
  <c r="M65" i="34"/>
  <c r="L65" i="34"/>
  <c r="J65" i="34"/>
  <c r="K65" i="34" s="1"/>
  <c r="M64" i="34"/>
  <c r="L64" i="34"/>
  <c r="I64" i="34"/>
  <c r="H64" i="34"/>
  <c r="F63" i="34"/>
  <c r="G63" i="34" s="1"/>
  <c r="L63" i="34" s="1"/>
  <c r="M62" i="34"/>
  <c r="L62" i="34"/>
  <c r="J62" i="34"/>
  <c r="K62" i="34" s="1"/>
  <c r="M61" i="34"/>
  <c r="L61" i="34"/>
  <c r="I61" i="34"/>
  <c r="H61" i="34"/>
  <c r="F60" i="34"/>
  <c r="G60" i="34" s="1"/>
  <c r="L60" i="34" s="1"/>
  <c r="F59" i="34"/>
  <c r="G59" i="34" s="1"/>
  <c r="L59" i="34" s="1"/>
  <c r="F58" i="34"/>
  <c r="G58" i="34" s="1"/>
  <c r="L58" i="34" s="1"/>
  <c r="F57" i="34"/>
  <c r="G57" i="34" s="1"/>
  <c r="L57" i="34" s="1"/>
  <c r="F56" i="34"/>
  <c r="G56" i="34" s="1"/>
  <c r="L56" i="34" s="1"/>
  <c r="F55" i="34"/>
  <c r="G55" i="34" s="1"/>
  <c r="L55" i="34" s="1"/>
  <c r="F54" i="34"/>
  <c r="G54" i="34" s="1"/>
  <c r="L54" i="34" s="1"/>
  <c r="F53" i="34"/>
  <c r="G53" i="34" s="1"/>
  <c r="L53" i="34" s="1"/>
  <c r="F52" i="34"/>
  <c r="G52" i="34" s="1"/>
  <c r="L52" i="34" s="1"/>
  <c r="F51" i="34"/>
  <c r="G51" i="34" s="1"/>
  <c r="L51" i="34" s="1"/>
  <c r="F50" i="34"/>
  <c r="G50" i="34" s="1"/>
  <c r="L50" i="34" s="1"/>
  <c r="M49" i="34"/>
  <c r="L49" i="34"/>
  <c r="J49" i="34"/>
  <c r="K49" i="34" s="1"/>
  <c r="M48" i="34"/>
  <c r="L48" i="34"/>
  <c r="I48" i="34"/>
  <c r="H48" i="34"/>
  <c r="F47" i="34"/>
  <c r="G47" i="34" s="1"/>
  <c r="L47" i="34" s="1"/>
  <c r="M46" i="34"/>
  <c r="L46" i="34"/>
  <c r="J46" i="34"/>
  <c r="K46" i="34" s="1"/>
  <c r="M45" i="34"/>
  <c r="L45" i="34"/>
  <c r="I45" i="34"/>
  <c r="H45" i="34"/>
  <c r="F44" i="34"/>
  <c r="G44" i="34" s="1"/>
  <c r="L44" i="34" s="1"/>
  <c r="M43" i="34"/>
  <c r="L43" i="34"/>
  <c r="J43" i="34"/>
  <c r="K43" i="34" s="1"/>
  <c r="M42" i="34"/>
  <c r="L42" i="34"/>
  <c r="I42" i="34"/>
  <c r="H42" i="34"/>
  <c r="F41" i="34"/>
  <c r="G41" i="34" s="1"/>
  <c r="L41" i="34" s="1"/>
  <c r="M40" i="34"/>
  <c r="L40" i="34"/>
  <c r="J40" i="34"/>
  <c r="K40" i="34" s="1"/>
  <c r="M39" i="34"/>
  <c r="L39" i="34"/>
  <c r="I39" i="34"/>
  <c r="H39" i="34"/>
  <c r="F38" i="34"/>
  <c r="G38" i="34" s="1"/>
  <c r="L38" i="34" s="1"/>
  <c r="M37" i="34"/>
  <c r="L37" i="34"/>
  <c r="J37" i="34"/>
  <c r="K37" i="34" s="1"/>
  <c r="M36" i="34"/>
  <c r="L36" i="34"/>
  <c r="I36" i="34"/>
  <c r="H36" i="34"/>
  <c r="F35" i="34"/>
  <c r="G35" i="34" s="1"/>
  <c r="L35" i="34" s="1"/>
  <c r="M34" i="34"/>
  <c r="L34" i="34"/>
  <c r="J34" i="34"/>
  <c r="K34" i="34" s="1"/>
  <c r="M33" i="34"/>
  <c r="L33" i="34"/>
  <c r="I33" i="34"/>
  <c r="H33" i="34"/>
  <c r="F32" i="34"/>
  <c r="G32" i="34" s="1"/>
  <c r="L32" i="34" s="1"/>
  <c r="M31" i="34"/>
  <c r="L31" i="34"/>
  <c r="J31" i="34"/>
  <c r="K31" i="34" s="1"/>
  <c r="M30" i="34"/>
  <c r="L30" i="34"/>
  <c r="I30" i="34"/>
  <c r="H30" i="34"/>
  <c r="F29" i="34"/>
  <c r="G29" i="34" s="1"/>
  <c r="L29" i="34" s="1"/>
  <c r="M28" i="34"/>
  <c r="L28" i="34"/>
  <c r="J28" i="34"/>
  <c r="K28" i="34" s="1"/>
  <c r="K246" i="34" s="1"/>
  <c r="M27" i="34"/>
  <c r="L27" i="34"/>
  <c r="I27" i="34"/>
  <c r="I246" i="34" s="1"/>
  <c r="H27" i="34"/>
  <c r="F26" i="34"/>
  <c r="G26" i="34" s="1"/>
  <c r="L26" i="34" s="1"/>
  <c r="F25" i="34"/>
  <c r="G25" i="34" s="1"/>
  <c r="L25" i="34" s="1"/>
  <c r="M24" i="34"/>
  <c r="L24" i="34"/>
  <c r="F23" i="34"/>
  <c r="M23" i="34" s="1"/>
  <c r="F22" i="34"/>
  <c r="M22" i="34" s="1"/>
  <c r="F21" i="34"/>
  <c r="M21" i="34" s="1"/>
  <c r="F20" i="34"/>
  <c r="M20" i="34" s="1"/>
  <c r="F19" i="34"/>
  <c r="M19" i="34" s="1"/>
  <c r="F18" i="34"/>
  <c r="M18" i="34" s="1"/>
  <c r="F17" i="34"/>
  <c r="M17" i="34" s="1"/>
  <c r="F16" i="34"/>
  <c r="M16" i="34" s="1"/>
  <c r="F15" i="34"/>
  <c r="M15" i="34" s="1"/>
  <c r="F14" i="34"/>
  <c r="M14" i="34" s="1"/>
  <c r="F13" i="34"/>
  <c r="M13" i="34" s="1"/>
  <c r="F12" i="34"/>
  <c r="M12" i="34" s="1"/>
  <c r="H246" i="20"/>
  <c r="I82" i="20"/>
  <c r="I79" i="20"/>
  <c r="I76" i="20"/>
  <c r="I73" i="20"/>
  <c r="I70" i="20"/>
  <c r="I67" i="20"/>
  <c r="I64" i="20"/>
  <c r="I61" i="20"/>
  <c r="I48" i="20"/>
  <c r="I45" i="20"/>
  <c r="I42" i="20"/>
  <c r="I39" i="20"/>
  <c r="I36" i="20"/>
  <c r="I33" i="20"/>
  <c r="I30" i="20"/>
  <c r="I27" i="20"/>
  <c r="H250" i="14"/>
  <c r="I82" i="14"/>
  <c r="I79" i="14"/>
  <c r="I76" i="14"/>
  <c r="I73" i="14"/>
  <c r="I70" i="14"/>
  <c r="I67" i="14"/>
  <c r="I64" i="14"/>
  <c r="I61" i="14"/>
  <c r="I48" i="14"/>
  <c r="I45" i="14"/>
  <c r="I42" i="14"/>
  <c r="I39" i="14"/>
  <c r="I36" i="14"/>
  <c r="I33" i="14"/>
  <c r="I30" i="14"/>
  <c r="I27" i="14"/>
  <c r="H344" i="33"/>
  <c r="I244" i="33"/>
  <c r="I141" i="33"/>
  <c r="I138" i="33"/>
  <c r="I135" i="33"/>
  <c r="I129" i="33"/>
  <c r="I126" i="33"/>
  <c r="I123" i="33"/>
  <c r="I113" i="33"/>
  <c r="I110" i="33"/>
  <c r="I107" i="33"/>
  <c r="I104" i="33"/>
  <c r="I101" i="33"/>
  <c r="I98" i="33"/>
  <c r="I95" i="33"/>
  <c r="I91" i="33"/>
  <c r="I87" i="33"/>
  <c r="I83" i="33"/>
  <c r="I62" i="33"/>
  <c r="I59" i="33"/>
  <c r="I56" i="33"/>
  <c r="I53" i="33"/>
  <c r="I50" i="33"/>
  <c r="I46" i="33"/>
  <c r="I42" i="33"/>
  <c r="I38" i="33"/>
  <c r="H344" i="22"/>
  <c r="I244" i="22"/>
  <c r="I141" i="22"/>
  <c r="I138" i="22"/>
  <c r="I135" i="22"/>
  <c r="I129" i="22"/>
  <c r="I126" i="22"/>
  <c r="I123" i="22"/>
  <c r="I113" i="22"/>
  <c r="I110" i="22"/>
  <c r="I107" i="22"/>
  <c r="I104" i="22"/>
  <c r="I101" i="22"/>
  <c r="I98" i="22"/>
  <c r="I95" i="22"/>
  <c r="I91" i="22"/>
  <c r="I87" i="22"/>
  <c r="I83" i="22"/>
  <c r="I62" i="22"/>
  <c r="I59" i="22"/>
  <c r="I56" i="22"/>
  <c r="I53" i="22"/>
  <c r="I50" i="22"/>
  <c r="I46" i="22"/>
  <c r="I42" i="22"/>
  <c r="I38" i="22"/>
  <c r="H267" i="31"/>
  <c r="I199" i="31"/>
  <c r="I110" i="31"/>
  <c r="I107" i="31"/>
  <c r="I104" i="31"/>
  <c r="I98" i="31"/>
  <c r="I95" i="31"/>
  <c r="I92" i="31"/>
  <c r="I82" i="31"/>
  <c r="I79" i="31"/>
  <c r="I76" i="31"/>
  <c r="I73" i="31"/>
  <c r="I70" i="31"/>
  <c r="I67" i="31"/>
  <c r="I64" i="31"/>
  <c r="I61" i="31"/>
  <c r="I48" i="31"/>
  <c r="I45" i="31"/>
  <c r="I42" i="31"/>
  <c r="I39" i="31"/>
  <c r="I36" i="31"/>
  <c r="I33" i="31"/>
  <c r="I30" i="31"/>
  <c r="I27" i="31"/>
  <c r="H267" i="10"/>
  <c r="I199" i="10"/>
  <c r="I110" i="10"/>
  <c r="I107" i="10"/>
  <c r="I104" i="10"/>
  <c r="I98" i="10"/>
  <c r="I95" i="10"/>
  <c r="I92" i="10"/>
  <c r="I82" i="10"/>
  <c r="I79" i="10"/>
  <c r="I76" i="10"/>
  <c r="I73" i="10"/>
  <c r="I70" i="10"/>
  <c r="I67" i="10"/>
  <c r="I64" i="10"/>
  <c r="I61" i="10"/>
  <c r="I48" i="10"/>
  <c r="I45" i="10"/>
  <c r="I42" i="10"/>
  <c r="I39" i="10"/>
  <c r="I36" i="10"/>
  <c r="I33" i="10"/>
  <c r="I30" i="10"/>
  <c r="I27" i="10"/>
  <c r="H351" i="32"/>
  <c r="I248" i="32"/>
  <c r="I143" i="32"/>
  <c r="I140" i="32"/>
  <c r="I137" i="32"/>
  <c r="I131" i="32"/>
  <c r="I128" i="32"/>
  <c r="I125" i="32"/>
  <c r="I115" i="32"/>
  <c r="I113" i="32"/>
  <c r="I110" i="32"/>
  <c r="I107" i="32"/>
  <c r="I104" i="32"/>
  <c r="I101" i="32"/>
  <c r="I98" i="32"/>
  <c r="I95" i="32"/>
  <c r="I91" i="32"/>
  <c r="I87" i="32"/>
  <c r="I83" i="32"/>
  <c r="I62" i="32"/>
  <c r="I59" i="32"/>
  <c r="I56" i="32"/>
  <c r="I53" i="32"/>
  <c r="I50" i="32"/>
  <c r="I46" i="32"/>
  <c r="I42" i="32"/>
  <c r="I38" i="32"/>
  <c r="H351" i="1"/>
  <c r="I248" i="1"/>
  <c r="I143" i="1"/>
  <c r="I140" i="1"/>
  <c r="I137" i="1"/>
  <c r="I131" i="1"/>
  <c r="I128" i="1"/>
  <c r="I125" i="1"/>
  <c r="I115" i="1"/>
  <c r="I113" i="1"/>
  <c r="I110" i="1"/>
  <c r="I107" i="1"/>
  <c r="I104" i="1"/>
  <c r="I101" i="1"/>
  <c r="I98" i="1"/>
  <c r="I95" i="1"/>
  <c r="I91" i="1"/>
  <c r="I87" i="1"/>
  <c r="I83" i="1"/>
  <c r="I62" i="1"/>
  <c r="I59" i="1"/>
  <c r="I56" i="1"/>
  <c r="I53" i="1"/>
  <c r="I50" i="1"/>
  <c r="I46" i="1"/>
  <c r="I42" i="1"/>
  <c r="I38" i="1"/>
  <c r="G12" i="34" l="1"/>
  <c r="L12" i="34" s="1"/>
  <c r="G13" i="34"/>
  <c r="L13" i="34" s="1"/>
  <c r="G14" i="34"/>
  <c r="L14" i="34" s="1"/>
  <c r="G15" i="34"/>
  <c r="L15" i="34" s="1"/>
  <c r="G16" i="34"/>
  <c r="L16" i="34" s="1"/>
  <c r="G17" i="34"/>
  <c r="L17" i="34" s="1"/>
  <c r="G18" i="34"/>
  <c r="L18" i="34" s="1"/>
  <c r="G19" i="34"/>
  <c r="L19" i="34" s="1"/>
  <c r="G20" i="34"/>
  <c r="L20" i="34" s="1"/>
  <c r="G21" i="34"/>
  <c r="L21" i="34" s="1"/>
  <c r="G22" i="34"/>
  <c r="L22" i="34" s="1"/>
  <c r="G23" i="34"/>
  <c r="L23" i="34" s="1"/>
  <c r="M25" i="34"/>
  <c r="M26" i="34"/>
  <c r="M29" i="34"/>
  <c r="M32" i="34"/>
  <c r="M35" i="34"/>
  <c r="M38" i="34"/>
  <c r="M41" i="34"/>
  <c r="M44" i="34"/>
  <c r="M47" i="34"/>
  <c r="M50" i="34"/>
  <c r="M51" i="34"/>
  <c r="M52" i="34"/>
  <c r="M53" i="34"/>
  <c r="M54" i="34"/>
  <c r="M55" i="34"/>
  <c r="M56" i="34"/>
  <c r="M57" i="34"/>
  <c r="M58" i="34"/>
  <c r="M59" i="34"/>
  <c r="M60" i="34"/>
  <c r="M63" i="34"/>
  <c r="M66" i="34"/>
  <c r="M69" i="34"/>
  <c r="M72" i="34"/>
  <c r="M75" i="34"/>
  <c r="M78" i="34"/>
  <c r="M81" i="34"/>
  <c r="M84" i="34"/>
  <c r="M85" i="34"/>
  <c r="M86" i="34"/>
  <c r="M87" i="34"/>
  <c r="M88" i="34"/>
  <c r="M89" i="34"/>
  <c r="M90" i="34"/>
  <c r="M91" i="34"/>
  <c r="M92" i="34"/>
  <c r="M93" i="34"/>
  <c r="M94" i="34"/>
  <c r="M95" i="34"/>
  <c r="G107" i="34"/>
  <c r="L107" i="34" s="1"/>
  <c r="G108" i="34"/>
  <c r="L108" i="34" s="1"/>
  <c r="G109" i="34"/>
  <c r="L109" i="34" s="1"/>
  <c r="G110" i="34"/>
  <c r="L110" i="34" s="1"/>
  <c r="G111" i="34"/>
  <c r="L111" i="34" s="1"/>
  <c r="G112" i="34"/>
  <c r="L112" i="34" s="1"/>
  <c r="G113" i="34"/>
  <c r="L113" i="34" s="1"/>
  <c r="G114" i="34"/>
  <c r="L114" i="34" s="1"/>
  <c r="G115" i="34"/>
  <c r="L115" i="34" s="1"/>
  <c r="G116" i="34"/>
  <c r="L116" i="34" s="1"/>
  <c r="G117" i="34"/>
  <c r="L117" i="34" s="1"/>
  <c r="G118" i="34"/>
  <c r="L118" i="34" s="1"/>
  <c r="G119" i="34"/>
  <c r="L119" i="34" s="1"/>
  <c r="G120" i="34"/>
  <c r="L120" i="34" s="1"/>
  <c r="G121" i="34"/>
  <c r="L121" i="34" s="1"/>
  <c r="G122" i="34"/>
  <c r="L122" i="34" s="1"/>
  <c r="G123" i="34"/>
  <c r="L123" i="34" s="1"/>
  <c r="G124" i="34"/>
  <c r="L124" i="34" s="1"/>
  <c r="G125" i="34"/>
  <c r="L125" i="34" s="1"/>
  <c r="G126" i="34"/>
  <c r="L126" i="34" s="1"/>
  <c r="G127" i="34"/>
  <c r="L127" i="34" s="1"/>
  <c r="G128" i="34"/>
  <c r="L128" i="34" s="1"/>
  <c r="G129" i="34"/>
  <c r="L129" i="34" s="1"/>
  <c r="G130" i="34"/>
  <c r="L130" i="34" s="1"/>
  <c r="M132" i="34"/>
  <c r="G134" i="34"/>
  <c r="L134" i="34" s="1"/>
  <c r="M136" i="34"/>
  <c r="G138" i="34"/>
  <c r="L138" i="34" s="1"/>
  <c r="M140" i="34"/>
  <c r="G142" i="34"/>
  <c r="L142" i="34" s="1"/>
  <c r="M144" i="34"/>
  <c r="G146" i="34"/>
  <c r="L146" i="34" s="1"/>
  <c r="M148" i="34"/>
  <c r="G150" i="34"/>
  <c r="L150" i="34" s="1"/>
  <c r="M152" i="34"/>
  <c r="G154" i="34"/>
  <c r="L154" i="34" s="1"/>
  <c r="M156" i="34"/>
  <c r="G158" i="34"/>
  <c r="L158" i="34" s="1"/>
  <c r="G159" i="34"/>
  <c r="L159" i="34" s="1"/>
  <c r="G160" i="34"/>
  <c r="L160" i="34" s="1"/>
  <c r="G161" i="34"/>
  <c r="L161" i="34" s="1"/>
  <c r="G162" i="34"/>
  <c r="L162" i="34" s="1"/>
  <c r="G163" i="34"/>
  <c r="L163" i="34" s="1"/>
  <c r="G164" i="34"/>
  <c r="L164" i="34" s="1"/>
  <c r="G165" i="34"/>
  <c r="L165" i="34" s="1"/>
  <c r="G166" i="34"/>
  <c r="L166" i="34" s="1"/>
  <c r="G167" i="34"/>
  <c r="L167" i="34" s="1"/>
  <c r="M169" i="34"/>
  <c r="M170" i="34"/>
  <c r="M173" i="34"/>
  <c r="G175" i="34"/>
  <c r="L175" i="34" s="1"/>
  <c r="M177" i="34"/>
  <c r="G179" i="34"/>
  <c r="L179" i="34" s="1"/>
  <c r="G180" i="34"/>
  <c r="L180" i="34" s="1"/>
  <c r="M182" i="34"/>
  <c r="G184" i="34"/>
  <c r="L184" i="34" s="1"/>
  <c r="G187" i="34"/>
  <c r="L187" i="34" s="1"/>
  <c r="G190" i="34"/>
  <c r="L190" i="34" s="1"/>
  <c r="G193" i="34"/>
  <c r="L193" i="34" s="1"/>
  <c r="G196" i="34"/>
  <c r="L196" i="34" s="1"/>
  <c r="G199" i="34"/>
  <c r="L199" i="34" s="1"/>
  <c r="G202" i="34"/>
  <c r="L202" i="34" s="1"/>
  <c r="G205" i="34"/>
  <c r="L205" i="34" s="1"/>
  <c r="M207" i="34"/>
  <c r="G209" i="34"/>
  <c r="L209" i="34" s="1"/>
  <c r="M211" i="34"/>
  <c r="G213" i="34"/>
  <c r="L213" i="34" s="1"/>
  <c r="G238" i="34"/>
  <c r="L238" i="34" s="1"/>
  <c r="G239" i="34"/>
  <c r="L239" i="34" s="1"/>
  <c r="G240" i="34"/>
  <c r="L240" i="34" s="1"/>
  <c r="G241" i="34"/>
  <c r="L241" i="34" s="1"/>
  <c r="G242" i="34"/>
  <c r="L242" i="34" s="1"/>
  <c r="G243" i="34"/>
  <c r="L243" i="34" s="1"/>
  <c r="G244" i="34"/>
  <c r="L244" i="34" s="1"/>
  <c r="J246" i="34"/>
  <c r="G235" i="20"/>
  <c r="G234" i="20"/>
  <c r="G233" i="20"/>
  <c r="L233" i="20" s="1"/>
  <c r="G232" i="20"/>
  <c r="L232" i="20" s="1"/>
  <c r="G231" i="20"/>
  <c r="L231" i="20" s="1"/>
  <c r="G230" i="20"/>
  <c r="L230" i="20" s="1"/>
  <c r="G228" i="20"/>
  <c r="L228" i="20" s="1"/>
  <c r="G226" i="20"/>
  <c r="L226" i="20" s="1"/>
  <c r="G224" i="20"/>
  <c r="G221" i="20"/>
  <c r="L221" i="20" s="1"/>
  <c r="G218" i="20"/>
  <c r="L218" i="20" s="1"/>
  <c r="G215" i="20"/>
  <c r="L215" i="20" s="1"/>
  <c r="L235" i="20"/>
  <c r="L234" i="20"/>
  <c r="L229" i="20"/>
  <c r="L227" i="20"/>
  <c r="L225" i="20"/>
  <c r="L224" i="20"/>
  <c r="L223" i="20"/>
  <c r="L222" i="20"/>
  <c r="L220" i="20"/>
  <c r="L219" i="20"/>
  <c r="L217" i="20"/>
  <c r="L216" i="20"/>
  <c r="G239" i="14"/>
  <c r="G238" i="14"/>
  <c r="G237" i="14"/>
  <c r="G236" i="14"/>
  <c r="G235" i="14"/>
  <c r="G234" i="14"/>
  <c r="G232" i="14"/>
  <c r="L232" i="14" s="1"/>
  <c r="G230" i="14"/>
  <c r="G228" i="14"/>
  <c r="L228" i="14" s="1"/>
  <c r="G225" i="14"/>
  <c r="L225" i="14" s="1"/>
  <c r="G222" i="14"/>
  <c r="L222" i="14" s="1"/>
  <c r="G219" i="14"/>
  <c r="L219" i="14" s="1"/>
  <c r="L239" i="14"/>
  <c r="L238" i="14"/>
  <c r="L237" i="14"/>
  <c r="L236" i="14"/>
  <c r="L235" i="14"/>
  <c r="L234" i="14"/>
  <c r="L233" i="14"/>
  <c r="L231" i="14"/>
  <c r="L230" i="14"/>
  <c r="L229" i="14"/>
  <c r="L227" i="14"/>
  <c r="L226" i="14"/>
  <c r="L224" i="14"/>
  <c r="L223" i="14"/>
  <c r="L221" i="14"/>
  <c r="L220" i="14"/>
  <c r="G333" i="33"/>
  <c r="G332" i="33"/>
  <c r="L332" i="33" s="1"/>
  <c r="G331" i="33"/>
  <c r="L331" i="33" s="1"/>
  <c r="G330" i="33"/>
  <c r="L330" i="33" s="1"/>
  <c r="G329" i="33"/>
  <c r="L329" i="33" s="1"/>
  <c r="G328" i="33"/>
  <c r="L328" i="33" s="1"/>
  <c r="G326" i="33"/>
  <c r="L326" i="33" s="1"/>
  <c r="G324" i="33"/>
  <c r="L324" i="33" s="1"/>
  <c r="G322" i="33"/>
  <c r="L322" i="33" s="1"/>
  <c r="G319" i="33"/>
  <c r="L319" i="33" s="1"/>
  <c r="G316" i="33"/>
  <c r="L316" i="33" s="1"/>
  <c r="G313" i="33"/>
  <c r="L313" i="33" s="1"/>
  <c r="L333" i="33"/>
  <c r="M333" i="33"/>
  <c r="M332" i="33"/>
  <c r="M331" i="33"/>
  <c r="M330" i="33"/>
  <c r="M329" i="33"/>
  <c r="M328" i="33"/>
  <c r="L327" i="33"/>
  <c r="M327" i="33"/>
  <c r="M326" i="33"/>
  <c r="L325" i="33"/>
  <c r="M325" i="33"/>
  <c r="M324" i="33"/>
  <c r="L323" i="33"/>
  <c r="M323" i="33"/>
  <c r="M322" i="33"/>
  <c r="L321" i="33"/>
  <c r="M321" i="33"/>
  <c r="L320" i="33"/>
  <c r="M320" i="33"/>
  <c r="M319" i="33"/>
  <c r="L318" i="33"/>
  <c r="M318" i="33"/>
  <c r="L317" i="33"/>
  <c r="M317" i="33"/>
  <c r="M316" i="33"/>
  <c r="L315" i="33"/>
  <c r="M315" i="33"/>
  <c r="L314" i="33"/>
  <c r="M314" i="33"/>
  <c r="M313" i="33"/>
  <c r="G333" i="22"/>
  <c r="L333" i="22" s="1"/>
  <c r="G332" i="22"/>
  <c r="L332" i="22" s="1"/>
  <c r="G331" i="22"/>
  <c r="L331" i="22" s="1"/>
  <c r="G330" i="22"/>
  <c r="G329" i="22"/>
  <c r="G328" i="22"/>
  <c r="L328" i="22" s="1"/>
  <c r="G326" i="22"/>
  <c r="L326" i="22" s="1"/>
  <c r="G324" i="22"/>
  <c r="G322" i="22"/>
  <c r="L322" i="22" s="1"/>
  <c r="G319" i="22"/>
  <c r="L319" i="22" s="1"/>
  <c r="G316" i="22"/>
  <c r="L316" i="22" s="1"/>
  <c r="G313" i="22"/>
  <c r="L313" i="22" s="1"/>
  <c r="L330" i="22"/>
  <c r="L329" i="22"/>
  <c r="L327" i="22"/>
  <c r="L325" i="22"/>
  <c r="L324" i="22"/>
  <c r="L323" i="22"/>
  <c r="L321" i="22"/>
  <c r="L320" i="22"/>
  <c r="L318" i="22"/>
  <c r="L317" i="22"/>
  <c r="L315" i="22"/>
  <c r="L314" i="22"/>
  <c r="G256" i="31"/>
  <c r="L256" i="31" s="1"/>
  <c r="G255" i="31"/>
  <c r="L255" i="31" s="1"/>
  <c r="G254" i="31"/>
  <c r="L254" i="31" s="1"/>
  <c r="G253" i="31"/>
  <c r="L253" i="31" s="1"/>
  <c r="G252" i="31"/>
  <c r="L252" i="31" s="1"/>
  <c r="G251" i="31"/>
  <c r="L251" i="31" s="1"/>
  <c r="G249" i="31"/>
  <c r="L249" i="31" s="1"/>
  <c r="G247" i="31"/>
  <c r="L247" i="31" s="1"/>
  <c r="G245" i="31"/>
  <c r="L245" i="31" s="1"/>
  <c r="G242" i="31"/>
  <c r="G239" i="31"/>
  <c r="L239" i="31" s="1"/>
  <c r="G236" i="31"/>
  <c r="L236" i="31" s="1"/>
  <c r="M256" i="31"/>
  <c r="M255" i="31"/>
  <c r="M254" i="31"/>
  <c r="M253" i="31"/>
  <c r="M252" i="31"/>
  <c r="M251" i="31"/>
  <c r="M250" i="31"/>
  <c r="L250" i="31"/>
  <c r="M249" i="31"/>
  <c r="M248" i="31"/>
  <c r="L248" i="31"/>
  <c r="M247" i="31"/>
  <c r="M246" i="31"/>
  <c r="L246" i="31"/>
  <c r="M245" i="31"/>
  <c r="M244" i="31"/>
  <c r="L244" i="31"/>
  <c r="M243" i="31"/>
  <c r="L243" i="31"/>
  <c r="M242" i="31"/>
  <c r="L242" i="31"/>
  <c r="M241" i="31"/>
  <c r="L241" i="31"/>
  <c r="M240" i="31"/>
  <c r="L240" i="31"/>
  <c r="M239" i="31"/>
  <c r="M238" i="31"/>
  <c r="L238" i="31"/>
  <c r="M237" i="31"/>
  <c r="L237" i="31"/>
  <c r="M236" i="31"/>
  <c r="F246" i="34" l="1"/>
  <c r="G246" i="34"/>
  <c r="M215" i="20"/>
  <c r="M216" i="20"/>
  <c r="M217" i="20"/>
  <c r="M218" i="20"/>
  <c r="M219" i="20"/>
  <c r="M220" i="20"/>
  <c r="M221" i="20"/>
  <c r="M222" i="20"/>
  <c r="M223" i="20"/>
  <c r="M224" i="20"/>
  <c r="M225" i="20"/>
  <c r="M226" i="20"/>
  <c r="M227" i="20"/>
  <c r="M228" i="20"/>
  <c r="M229" i="20"/>
  <c r="M230" i="20"/>
  <c r="M231" i="20"/>
  <c r="M232" i="20"/>
  <c r="M233" i="20"/>
  <c r="M234" i="20"/>
  <c r="M235" i="20"/>
  <c r="M219" i="14"/>
  <c r="M220" i="14"/>
  <c r="M221" i="14"/>
  <c r="M222" i="14"/>
  <c r="M223" i="14"/>
  <c r="M224" i="14"/>
  <c r="M225" i="14"/>
  <c r="M226" i="14"/>
  <c r="M227" i="14"/>
  <c r="M228" i="14"/>
  <c r="M229" i="14"/>
  <c r="M230" i="14"/>
  <c r="M231" i="14"/>
  <c r="M232" i="14"/>
  <c r="M233" i="14"/>
  <c r="M234" i="14"/>
  <c r="M235" i="14"/>
  <c r="M236" i="14"/>
  <c r="M237" i="14"/>
  <c r="M238" i="14"/>
  <c r="M239" i="14"/>
  <c r="M313" i="22"/>
  <c r="M314" i="22"/>
  <c r="M315" i="22"/>
  <c r="M316" i="22"/>
  <c r="M317" i="22"/>
  <c r="M318" i="22"/>
  <c r="M319" i="22"/>
  <c r="M320" i="22"/>
  <c r="M321" i="22"/>
  <c r="M322" i="22"/>
  <c r="M323" i="22"/>
  <c r="M324" i="22"/>
  <c r="M325" i="22"/>
  <c r="M326" i="22"/>
  <c r="M327" i="22"/>
  <c r="M328" i="22"/>
  <c r="M329" i="22"/>
  <c r="M330" i="22"/>
  <c r="M331" i="22"/>
  <c r="M332" i="22"/>
  <c r="M333" i="22"/>
  <c r="G253" i="10"/>
  <c r="L253" i="10" s="1"/>
  <c r="G338" i="32"/>
  <c r="L338" i="32" s="1"/>
  <c r="G320" i="32"/>
  <c r="G256" i="10"/>
  <c r="L256" i="10" s="1"/>
  <c r="G255" i="10"/>
  <c r="L255" i="10" s="1"/>
  <c r="G254" i="10"/>
  <c r="L254" i="10" s="1"/>
  <c r="G252" i="10"/>
  <c r="L252" i="10" s="1"/>
  <c r="G251" i="10"/>
  <c r="L251" i="10" s="1"/>
  <c r="G249" i="10"/>
  <c r="L249" i="10" s="1"/>
  <c r="G247" i="10"/>
  <c r="L247" i="10" s="1"/>
  <c r="G245" i="10"/>
  <c r="L245" i="10" s="1"/>
  <c r="G242" i="10"/>
  <c r="L242" i="10" s="1"/>
  <c r="G239" i="10"/>
  <c r="L239" i="10" s="1"/>
  <c r="G236" i="10"/>
  <c r="L236" i="10" s="1"/>
  <c r="L238" i="10"/>
  <c r="L237" i="10"/>
  <c r="L250" i="10"/>
  <c r="L248" i="10"/>
  <c r="L246" i="10"/>
  <c r="L244" i="10"/>
  <c r="L243" i="10"/>
  <c r="L241" i="10"/>
  <c r="L240" i="10"/>
  <c r="G340" i="32"/>
  <c r="L340" i="32" s="1"/>
  <c r="M340" i="32"/>
  <c r="G339" i="32"/>
  <c r="L339" i="32" s="1"/>
  <c r="M339" i="32"/>
  <c r="M338" i="32"/>
  <c r="G337" i="32"/>
  <c r="L337" i="32" s="1"/>
  <c r="M337" i="32"/>
  <c r="G336" i="32"/>
  <c r="L336" i="32" s="1"/>
  <c r="M336" i="32"/>
  <c r="G335" i="32"/>
  <c r="L335" i="32" s="1"/>
  <c r="M335" i="32"/>
  <c r="L334" i="32"/>
  <c r="M334" i="32"/>
  <c r="G333" i="32"/>
  <c r="L333" i="32" s="1"/>
  <c r="M333" i="32"/>
  <c r="L332" i="32"/>
  <c r="M332" i="32"/>
  <c r="G331" i="32"/>
  <c r="L331" i="32" s="1"/>
  <c r="M331" i="32"/>
  <c r="L330" i="32"/>
  <c r="M330" i="32"/>
  <c r="G329" i="32"/>
  <c r="L329" i="32" s="1"/>
  <c r="M329" i="32"/>
  <c r="L328" i="32"/>
  <c r="M328" i="32"/>
  <c r="L327" i="32"/>
  <c r="M327" i="32"/>
  <c r="G326" i="32"/>
  <c r="L326" i="32" s="1"/>
  <c r="M326" i="32"/>
  <c r="L325" i="32"/>
  <c r="M325" i="32"/>
  <c r="L324" i="32"/>
  <c r="M324" i="32"/>
  <c r="G323" i="32"/>
  <c r="L323" i="32" s="1"/>
  <c r="M323" i="32"/>
  <c r="L322" i="32"/>
  <c r="M322" i="32"/>
  <c r="L321" i="32"/>
  <c r="M321" i="32"/>
  <c r="L320" i="32"/>
  <c r="M320" i="32"/>
  <c r="M340" i="1"/>
  <c r="G340" i="1"/>
  <c r="L340" i="1" s="1"/>
  <c r="M339" i="1"/>
  <c r="G339" i="1"/>
  <c r="L339" i="1" s="1"/>
  <c r="M338" i="1"/>
  <c r="G338" i="1"/>
  <c r="L338" i="1" s="1"/>
  <c r="M337" i="1"/>
  <c r="G337" i="1"/>
  <c r="L337" i="1" s="1"/>
  <c r="M336" i="1"/>
  <c r="G336" i="1"/>
  <c r="L336" i="1" s="1"/>
  <c r="M335" i="1"/>
  <c r="G335" i="1"/>
  <c r="L335" i="1" s="1"/>
  <c r="L334" i="1"/>
  <c r="M334" i="1"/>
  <c r="G333" i="1"/>
  <c r="L333" i="1" s="1"/>
  <c r="M333" i="1"/>
  <c r="L332" i="1"/>
  <c r="M332" i="1"/>
  <c r="G331" i="1"/>
  <c r="L331" i="1" s="1"/>
  <c r="M331" i="1"/>
  <c r="L330" i="1"/>
  <c r="M329" i="1"/>
  <c r="G329" i="1"/>
  <c r="L329" i="1" s="1"/>
  <c r="L328" i="1"/>
  <c r="M327" i="1"/>
  <c r="L327" i="1"/>
  <c r="G326" i="1"/>
  <c r="L326" i="1" s="1"/>
  <c r="M325" i="1"/>
  <c r="L325" i="1"/>
  <c r="L324" i="1"/>
  <c r="M323" i="1"/>
  <c r="G323" i="1"/>
  <c r="L323" i="1" s="1"/>
  <c r="L322" i="1"/>
  <c r="M321" i="1"/>
  <c r="L321" i="1"/>
  <c r="G320" i="1"/>
  <c r="L320" i="1" s="1"/>
  <c r="G149" i="32"/>
  <c r="L149" i="32" s="1"/>
  <c r="G150" i="32"/>
  <c r="L150" i="32" s="1"/>
  <c r="G153" i="32"/>
  <c r="L153" i="32" s="1"/>
  <c r="G154" i="32"/>
  <c r="L154" i="32" s="1"/>
  <c r="G155" i="32"/>
  <c r="L155" i="32" s="1"/>
  <c r="G156" i="32"/>
  <c r="L156" i="32" s="1"/>
  <c r="G105" i="20"/>
  <c r="L105" i="20" s="1"/>
  <c r="G104" i="20"/>
  <c r="L104" i="20" s="1"/>
  <c r="G103" i="20"/>
  <c r="L103" i="20" s="1"/>
  <c r="G102" i="20"/>
  <c r="L102" i="20" s="1"/>
  <c r="G101" i="20"/>
  <c r="L101" i="20" s="1"/>
  <c r="G100" i="20"/>
  <c r="L100" i="20" s="1"/>
  <c r="G99" i="20"/>
  <c r="L99" i="20" s="1"/>
  <c r="G98" i="20"/>
  <c r="L98" i="20" s="1"/>
  <c r="G97" i="20"/>
  <c r="L97" i="20" s="1"/>
  <c r="G96" i="20"/>
  <c r="L96" i="20" s="1"/>
  <c r="M105" i="14"/>
  <c r="G105" i="14"/>
  <c r="L105" i="14" s="1"/>
  <c r="M104" i="14"/>
  <c r="G104" i="14"/>
  <c r="L104" i="14" s="1"/>
  <c r="M103" i="14"/>
  <c r="G103" i="14"/>
  <c r="L103" i="14" s="1"/>
  <c r="M102" i="14"/>
  <c r="G102" i="14"/>
  <c r="L102" i="14" s="1"/>
  <c r="M101" i="14"/>
  <c r="G101" i="14"/>
  <c r="L101" i="14" s="1"/>
  <c r="M100" i="14"/>
  <c r="G100" i="14"/>
  <c r="L100" i="14" s="1"/>
  <c r="M99" i="14"/>
  <c r="G99" i="14"/>
  <c r="L99" i="14" s="1"/>
  <c r="M98" i="14"/>
  <c r="G98" i="14"/>
  <c r="L98" i="14" s="1"/>
  <c r="M97" i="14"/>
  <c r="G97" i="14"/>
  <c r="L97" i="14" s="1"/>
  <c r="M96" i="14"/>
  <c r="G96" i="14"/>
  <c r="L96" i="14" s="1"/>
  <c r="M154" i="33"/>
  <c r="G154" i="33"/>
  <c r="L154" i="33" s="1"/>
  <c r="M153" i="33"/>
  <c r="G153" i="33"/>
  <c r="L153" i="33" s="1"/>
  <c r="M152" i="33"/>
  <c r="L152" i="33"/>
  <c r="M151" i="33"/>
  <c r="G151" i="33"/>
  <c r="L151" i="33" s="1"/>
  <c r="M150" i="33"/>
  <c r="G150" i="33"/>
  <c r="L150" i="33" s="1"/>
  <c r="M149" i="33"/>
  <c r="G149" i="33"/>
  <c r="L149" i="33" s="1"/>
  <c r="M148" i="33"/>
  <c r="G148" i="33"/>
  <c r="L148" i="33" s="1"/>
  <c r="M147" i="33"/>
  <c r="G147" i="33"/>
  <c r="L147" i="33" s="1"/>
  <c r="M146" i="33"/>
  <c r="G146" i="33"/>
  <c r="L146" i="33" s="1"/>
  <c r="M145" i="33"/>
  <c r="G145" i="33"/>
  <c r="L145" i="33" s="1"/>
  <c r="G154" i="22"/>
  <c r="L154" i="22" s="1"/>
  <c r="M154" i="22"/>
  <c r="G153" i="22"/>
  <c r="L153" i="22" s="1"/>
  <c r="M153" i="22"/>
  <c r="G152" i="22"/>
  <c r="L152" i="22" s="1"/>
  <c r="M152" i="22"/>
  <c r="G151" i="22"/>
  <c r="L151" i="22" s="1"/>
  <c r="M151" i="22"/>
  <c r="G150" i="22"/>
  <c r="L150" i="22" s="1"/>
  <c r="M150" i="22"/>
  <c r="G149" i="22"/>
  <c r="L149" i="22" s="1"/>
  <c r="M149" i="22"/>
  <c r="G148" i="22"/>
  <c r="L148" i="22" s="1"/>
  <c r="M148" i="22"/>
  <c r="G147" i="22"/>
  <c r="L147" i="22" s="1"/>
  <c r="M147" i="22"/>
  <c r="G146" i="22"/>
  <c r="L146" i="22" s="1"/>
  <c r="M146" i="22"/>
  <c r="G145" i="22"/>
  <c r="L145" i="22" s="1"/>
  <c r="M145" i="22"/>
  <c r="G123" i="31"/>
  <c r="L123" i="31" s="1"/>
  <c r="M123" i="31"/>
  <c r="G122" i="31"/>
  <c r="L122" i="31" s="1"/>
  <c r="M122" i="31"/>
  <c r="G121" i="31"/>
  <c r="L121" i="31" s="1"/>
  <c r="M121" i="31"/>
  <c r="G120" i="31"/>
  <c r="L120" i="31" s="1"/>
  <c r="M120" i="31"/>
  <c r="G119" i="31"/>
  <c r="L119" i="31" s="1"/>
  <c r="M119" i="31"/>
  <c r="G118" i="31"/>
  <c r="L118" i="31" s="1"/>
  <c r="M118" i="31"/>
  <c r="G117" i="31"/>
  <c r="L117" i="31" s="1"/>
  <c r="M117" i="31"/>
  <c r="G116" i="31"/>
  <c r="L116" i="31" s="1"/>
  <c r="M116" i="31"/>
  <c r="G115" i="31"/>
  <c r="L115" i="31" s="1"/>
  <c r="M115" i="31"/>
  <c r="G114" i="31"/>
  <c r="L114" i="31" s="1"/>
  <c r="M114" i="31"/>
  <c r="M123" i="10"/>
  <c r="M122" i="10"/>
  <c r="M121" i="10"/>
  <c r="M120" i="10"/>
  <c r="M119" i="10"/>
  <c r="M118" i="10"/>
  <c r="M117" i="10"/>
  <c r="M116" i="10"/>
  <c r="M115" i="10"/>
  <c r="M114" i="10"/>
  <c r="G152" i="32"/>
  <c r="L152" i="32" s="1"/>
  <c r="G151" i="32"/>
  <c r="L151" i="32" s="1"/>
  <c r="G148" i="32"/>
  <c r="L148" i="32" s="1"/>
  <c r="G147" i="32"/>
  <c r="L147" i="32" s="1"/>
  <c r="M156" i="1"/>
  <c r="G156" i="1"/>
  <c r="L156" i="1" s="1"/>
  <c r="M155" i="1"/>
  <c r="G155" i="1"/>
  <c r="L155" i="1" s="1"/>
  <c r="M154" i="1"/>
  <c r="L154" i="1"/>
  <c r="M153" i="1"/>
  <c r="G153" i="1"/>
  <c r="L153" i="1" s="1"/>
  <c r="M152" i="1"/>
  <c r="L152" i="1"/>
  <c r="M151" i="1"/>
  <c r="G151" i="1"/>
  <c r="L151" i="1" s="1"/>
  <c r="M150" i="1"/>
  <c r="L150" i="1"/>
  <c r="M149" i="1"/>
  <c r="G149" i="1"/>
  <c r="L149" i="1" s="1"/>
  <c r="M148" i="1"/>
  <c r="G148" i="1"/>
  <c r="L148" i="1" s="1"/>
  <c r="G147" i="1"/>
  <c r="L147" i="1" s="1"/>
  <c r="M236" i="10" l="1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320" i="1"/>
  <c r="M322" i="1"/>
  <c r="M324" i="1"/>
  <c r="M326" i="1"/>
  <c r="M328" i="1"/>
  <c r="M330" i="1"/>
  <c r="M96" i="20"/>
  <c r="M97" i="20"/>
  <c r="M98" i="20"/>
  <c r="M99" i="20"/>
  <c r="M100" i="20"/>
  <c r="M101" i="20"/>
  <c r="M102" i="20"/>
  <c r="M103" i="20"/>
  <c r="M104" i="20"/>
  <c r="M105" i="20"/>
  <c r="G115" i="10"/>
  <c r="L115" i="10" s="1"/>
  <c r="G117" i="10"/>
  <c r="L117" i="10" s="1"/>
  <c r="G119" i="10"/>
  <c r="L119" i="10" s="1"/>
  <c r="G121" i="10"/>
  <c r="L121" i="10" s="1"/>
  <c r="G123" i="10"/>
  <c r="L123" i="10" s="1"/>
  <c r="G114" i="10"/>
  <c r="L114" i="10" s="1"/>
  <c r="G116" i="10"/>
  <c r="L116" i="10" s="1"/>
  <c r="G118" i="10"/>
  <c r="L118" i="10" s="1"/>
  <c r="G120" i="10"/>
  <c r="L120" i="10" s="1"/>
  <c r="G122" i="10"/>
  <c r="L122" i="10" s="1"/>
  <c r="M147" i="32"/>
  <c r="M148" i="32"/>
  <c r="M149" i="32"/>
  <c r="M150" i="32"/>
  <c r="M151" i="32"/>
  <c r="M152" i="32"/>
  <c r="M153" i="32"/>
  <c r="M154" i="32"/>
  <c r="M155" i="32"/>
  <c r="M156" i="32"/>
  <c r="M147" i="1"/>
  <c r="F174" i="10"/>
  <c r="F168" i="10"/>
  <c r="F152" i="10"/>
  <c r="M152" i="10" s="1"/>
  <c r="F150" i="10"/>
  <c r="M150" i="10" s="1"/>
  <c r="F174" i="31"/>
  <c r="G174" i="31" s="1"/>
  <c r="L174" i="31" s="1"/>
  <c r="F168" i="31"/>
  <c r="G168" i="31" s="1"/>
  <c r="L168" i="31" s="1"/>
  <c r="F160" i="31"/>
  <c r="G160" i="31" s="1"/>
  <c r="L160" i="31" s="1"/>
  <c r="F152" i="31"/>
  <c r="G152" i="31" s="1"/>
  <c r="L152" i="31" s="1"/>
  <c r="F150" i="31"/>
  <c r="G150" i="31" s="1"/>
  <c r="L150" i="31" s="1"/>
  <c r="F181" i="14"/>
  <c r="G181" i="14" s="1"/>
  <c r="L181" i="14" s="1"/>
  <c r="F179" i="14"/>
  <c r="G179" i="14" s="1"/>
  <c r="L179" i="14" s="1"/>
  <c r="F156" i="14"/>
  <c r="G156" i="14" s="1"/>
  <c r="L156" i="14" s="1"/>
  <c r="F150" i="14"/>
  <c r="G150" i="14" s="1"/>
  <c r="L150" i="14" s="1"/>
  <c r="F134" i="14"/>
  <c r="G134" i="14" s="1"/>
  <c r="L134" i="14" s="1"/>
  <c r="F132" i="14"/>
  <c r="G132" i="14" s="1"/>
  <c r="L132" i="14" s="1"/>
  <c r="F156" i="20"/>
  <c r="G156" i="20" s="1"/>
  <c r="L156" i="20" s="1"/>
  <c r="F150" i="20"/>
  <c r="G150" i="20" s="1"/>
  <c r="L150" i="20" s="1"/>
  <c r="F134" i="20"/>
  <c r="G134" i="20" s="1"/>
  <c r="L134" i="20" s="1"/>
  <c r="F132" i="20"/>
  <c r="G132" i="20" s="1"/>
  <c r="L132" i="20" s="1"/>
  <c r="F211" i="22"/>
  <c r="G211" i="22" s="1"/>
  <c r="L211" i="22" s="1"/>
  <c r="F205" i="22"/>
  <c r="G205" i="22" s="1"/>
  <c r="L205" i="22" s="1"/>
  <c r="F189" i="22"/>
  <c r="G189" i="22" s="1"/>
  <c r="L189" i="22" s="1"/>
  <c r="F187" i="22"/>
  <c r="G187" i="22" s="1"/>
  <c r="L187" i="22" s="1"/>
  <c r="F211" i="33"/>
  <c r="M211" i="33" s="1"/>
  <c r="F205" i="33"/>
  <c r="G205" i="33" s="1"/>
  <c r="L205" i="33" s="1"/>
  <c r="F189" i="33"/>
  <c r="G189" i="33" s="1"/>
  <c r="L189" i="33" s="1"/>
  <c r="F187" i="33"/>
  <c r="G187" i="33" s="1"/>
  <c r="L187" i="33" s="1"/>
  <c r="F197" i="33"/>
  <c r="G197" i="33" s="1"/>
  <c r="L197" i="33" s="1"/>
  <c r="F197" i="22"/>
  <c r="G197" i="22" s="1"/>
  <c r="L197" i="22" s="1"/>
  <c r="F142" i="20"/>
  <c r="G142" i="20" s="1"/>
  <c r="L142" i="20" s="1"/>
  <c r="F142" i="14"/>
  <c r="G142" i="14" s="1"/>
  <c r="L142" i="14" s="1"/>
  <c r="F160" i="10"/>
  <c r="M160" i="10" s="1"/>
  <c r="F162" i="31"/>
  <c r="G162" i="31" s="1"/>
  <c r="L162" i="31" s="1"/>
  <c r="M312" i="33"/>
  <c r="L312" i="33"/>
  <c r="M310" i="33"/>
  <c r="L310" i="33"/>
  <c r="M308" i="33"/>
  <c r="L308" i="33"/>
  <c r="M306" i="33"/>
  <c r="L306" i="33"/>
  <c r="M304" i="33"/>
  <c r="L304" i="33"/>
  <c r="M302" i="33"/>
  <c r="L302" i="33"/>
  <c r="M300" i="33"/>
  <c r="L300" i="33"/>
  <c r="M298" i="33"/>
  <c r="L298" i="33"/>
  <c r="M296" i="33"/>
  <c r="L296" i="33"/>
  <c r="M294" i="33"/>
  <c r="L294" i="33"/>
  <c r="M292" i="33"/>
  <c r="L292" i="33"/>
  <c r="M291" i="33"/>
  <c r="L291" i="33"/>
  <c r="M289" i="33"/>
  <c r="L289" i="33"/>
  <c r="M288" i="33"/>
  <c r="L288" i="33"/>
  <c r="M286" i="33"/>
  <c r="L286" i="33"/>
  <c r="M285" i="33"/>
  <c r="L285" i="33"/>
  <c r="M283" i="33"/>
  <c r="L283" i="33"/>
  <c r="M282" i="33"/>
  <c r="L282" i="33"/>
  <c r="M280" i="33"/>
  <c r="L280" i="33"/>
  <c r="M279" i="33"/>
  <c r="L279" i="33"/>
  <c r="M277" i="33"/>
  <c r="L277" i="33"/>
  <c r="M276" i="33"/>
  <c r="L276" i="33"/>
  <c r="M274" i="33"/>
  <c r="L274" i="33"/>
  <c r="M273" i="33"/>
  <c r="L273" i="33"/>
  <c r="M271" i="33"/>
  <c r="L271" i="33"/>
  <c r="M270" i="33"/>
  <c r="L270" i="33"/>
  <c r="M268" i="33"/>
  <c r="L268" i="33"/>
  <c r="M267" i="33"/>
  <c r="L267" i="33"/>
  <c r="M265" i="33"/>
  <c r="L265" i="33"/>
  <c r="M264" i="33"/>
  <c r="L264" i="33"/>
  <c r="M262" i="33"/>
  <c r="L262" i="33"/>
  <c r="M261" i="33"/>
  <c r="L261" i="33"/>
  <c r="M259" i="33"/>
  <c r="L259" i="33"/>
  <c r="M258" i="33"/>
  <c r="L258" i="33"/>
  <c r="M256" i="33"/>
  <c r="L256" i="33"/>
  <c r="M255" i="33"/>
  <c r="L255" i="33"/>
  <c r="M253" i="33"/>
  <c r="L253" i="33"/>
  <c r="M251" i="33"/>
  <c r="L251" i="33"/>
  <c r="M249" i="33"/>
  <c r="L249" i="33"/>
  <c r="M247" i="33"/>
  <c r="L247" i="33"/>
  <c r="M245" i="33"/>
  <c r="L245" i="33"/>
  <c r="M244" i="33"/>
  <c r="L244" i="33"/>
  <c r="M239" i="33"/>
  <c r="L239" i="33"/>
  <c r="M237" i="33"/>
  <c r="L237" i="33"/>
  <c r="M235" i="33"/>
  <c r="L235" i="33"/>
  <c r="M233" i="33"/>
  <c r="L233" i="33"/>
  <c r="M232" i="33"/>
  <c r="L232" i="33"/>
  <c r="M230" i="33"/>
  <c r="L230" i="33"/>
  <c r="M229" i="33"/>
  <c r="L229" i="33"/>
  <c r="M227" i="33"/>
  <c r="L227" i="33"/>
  <c r="M225" i="33"/>
  <c r="L225" i="33"/>
  <c r="M223" i="33"/>
  <c r="L223" i="33"/>
  <c r="M212" i="33"/>
  <c r="L212" i="33"/>
  <c r="M210" i="33"/>
  <c r="L210" i="33"/>
  <c r="M208" i="33"/>
  <c r="L208" i="33"/>
  <c r="M206" i="33"/>
  <c r="L206" i="33"/>
  <c r="M204" i="33"/>
  <c r="L204" i="33"/>
  <c r="M202" i="33"/>
  <c r="L202" i="33"/>
  <c r="M200" i="33"/>
  <c r="L200" i="33"/>
  <c r="M198" i="33"/>
  <c r="L198" i="33"/>
  <c r="M196" i="33"/>
  <c r="L196" i="33"/>
  <c r="M194" i="33"/>
  <c r="L194" i="33"/>
  <c r="M192" i="33"/>
  <c r="L192" i="33"/>
  <c r="M190" i="33"/>
  <c r="L190" i="33"/>
  <c r="M188" i="33"/>
  <c r="L188" i="33"/>
  <c r="M186" i="33"/>
  <c r="L186" i="33"/>
  <c r="M142" i="33"/>
  <c r="L142" i="33"/>
  <c r="M141" i="33"/>
  <c r="L141" i="33"/>
  <c r="M139" i="33"/>
  <c r="L139" i="33"/>
  <c r="M138" i="33"/>
  <c r="L138" i="33"/>
  <c r="M136" i="33"/>
  <c r="L136" i="33"/>
  <c r="M135" i="33"/>
  <c r="L135" i="33"/>
  <c r="M130" i="33"/>
  <c r="L130" i="33"/>
  <c r="M129" i="33"/>
  <c r="L129" i="33"/>
  <c r="M127" i="33"/>
  <c r="L127" i="33"/>
  <c r="M126" i="33"/>
  <c r="L126" i="33"/>
  <c r="M124" i="33"/>
  <c r="L124" i="33"/>
  <c r="M123" i="33"/>
  <c r="L123" i="33"/>
  <c r="M114" i="33"/>
  <c r="L114" i="33"/>
  <c r="M113" i="33"/>
  <c r="L113" i="33"/>
  <c r="M111" i="33"/>
  <c r="L111" i="33"/>
  <c r="M110" i="33"/>
  <c r="L110" i="33"/>
  <c r="M108" i="33"/>
  <c r="L108" i="33"/>
  <c r="M107" i="33"/>
  <c r="L107" i="33"/>
  <c r="M105" i="33"/>
  <c r="L105" i="33"/>
  <c r="M104" i="33"/>
  <c r="L104" i="33"/>
  <c r="M102" i="33"/>
  <c r="L102" i="33"/>
  <c r="M101" i="33"/>
  <c r="L101" i="33"/>
  <c r="M99" i="33"/>
  <c r="L99" i="33"/>
  <c r="M98" i="33"/>
  <c r="L98" i="33"/>
  <c r="M96" i="33"/>
  <c r="L96" i="33"/>
  <c r="M95" i="33"/>
  <c r="L95" i="33"/>
  <c r="M92" i="33"/>
  <c r="L92" i="33"/>
  <c r="M91" i="33"/>
  <c r="L91" i="33"/>
  <c r="M88" i="33"/>
  <c r="L88" i="33"/>
  <c r="M87" i="33"/>
  <c r="L87" i="33"/>
  <c r="M84" i="33"/>
  <c r="L84" i="33"/>
  <c r="M83" i="33"/>
  <c r="L83" i="33"/>
  <c r="M63" i="33"/>
  <c r="L63" i="33"/>
  <c r="M62" i="33"/>
  <c r="L62" i="33"/>
  <c r="M60" i="33"/>
  <c r="L60" i="33"/>
  <c r="M59" i="33"/>
  <c r="L59" i="33"/>
  <c r="M57" i="33"/>
  <c r="L57" i="33"/>
  <c r="M56" i="33"/>
  <c r="L56" i="33"/>
  <c r="M54" i="33"/>
  <c r="L54" i="33"/>
  <c r="M53" i="33"/>
  <c r="L53" i="33"/>
  <c r="M51" i="33"/>
  <c r="L51" i="33"/>
  <c r="M50" i="33"/>
  <c r="L50" i="33"/>
  <c r="M47" i="33"/>
  <c r="L47" i="33"/>
  <c r="M46" i="33"/>
  <c r="L46" i="33"/>
  <c r="M43" i="33"/>
  <c r="L43" i="33"/>
  <c r="M42" i="33"/>
  <c r="L42" i="33"/>
  <c r="M39" i="33"/>
  <c r="L39" i="33"/>
  <c r="M38" i="33"/>
  <c r="L38" i="33"/>
  <c r="M34" i="33"/>
  <c r="L34" i="33"/>
  <c r="M32" i="33"/>
  <c r="L32" i="33"/>
  <c r="F303" i="33"/>
  <c r="F301" i="33"/>
  <c r="F297" i="33"/>
  <c r="F295" i="33"/>
  <c r="F290" i="33"/>
  <c r="F287" i="33"/>
  <c r="F281" i="33"/>
  <c r="F278" i="33"/>
  <c r="F272" i="33"/>
  <c r="F269" i="33"/>
  <c r="F263" i="33"/>
  <c r="F260" i="33"/>
  <c r="G260" i="33" s="1"/>
  <c r="L260" i="33" s="1"/>
  <c r="F238" i="33"/>
  <c r="M238" i="33" s="1"/>
  <c r="F236" i="33"/>
  <c r="F184" i="33"/>
  <c r="G184" i="33" s="1"/>
  <c r="L184" i="33" s="1"/>
  <c r="F183" i="33"/>
  <c r="G183" i="33" s="1"/>
  <c r="L183" i="33" s="1"/>
  <c r="F182" i="33"/>
  <c r="G182" i="33" s="1"/>
  <c r="L182" i="33" s="1"/>
  <c r="F181" i="33"/>
  <c r="G181" i="33" s="1"/>
  <c r="L181" i="33" s="1"/>
  <c r="F180" i="33"/>
  <c r="G180" i="33" s="1"/>
  <c r="L180" i="33" s="1"/>
  <c r="F179" i="33"/>
  <c r="G179" i="33" s="1"/>
  <c r="L179" i="33" s="1"/>
  <c r="F178" i="33"/>
  <c r="G178" i="33" s="1"/>
  <c r="L178" i="33" s="1"/>
  <c r="F177" i="33"/>
  <c r="M177" i="33" s="1"/>
  <c r="F176" i="33"/>
  <c r="G176" i="33" s="1"/>
  <c r="L176" i="33" s="1"/>
  <c r="F175" i="33"/>
  <c r="G175" i="33" s="1"/>
  <c r="L175" i="33" s="1"/>
  <c r="F174" i="33"/>
  <c r="G174" i="33" s="1"/>
  <c r="L174" i="33" s="1"/>
  <c r="F173" i="33"/>
  <c r="G173" i="33" s="1"/>
  <c r="L173" i="33" s="1"/>
  <c r="F172" i="33"/>
  <c r="G172" i="33" s="1"/>
  <c r="L172" i="33" s="1"/>
  <c r="F171" i="33"/>
  <c r="G171" i="33" s="1"/>
  <c r="L171" i="33" s="1"/>
  <c r="F121" i="33"/>
  <c r="G121" i="33" s="1"/>
  <c r="L121" i="33" s="1"/>
  <c r="F120" i="33"/>
  <c r="F119" i="33"/>
  <c r="G119" i="33" s="1"/>
  <c r="L119" i="33" s="1"/>
  <c r="F118" i="33"/>
  <c r="G118" i="33" s="1"/>
  <c r="L118" i="33" s="1"/>
  <c r="F117" i="33"/>
  <c r="G117" i="33" s="1"/>
  <c r="L117" i="33" s="1"/>
  <c r="F35" i="33"/>
  <c r="G35" i="33" s="1"/>
  <c r="L35" i="33" s="1"/>
  <c r="M312" i="22"/>
  <c r="L312" i="22"/>
  <c r="M310" i="22"/>
  <c r="L310" i="22"/>
  <c r="M308" i="22"/>
  <c r="L308" i="22"/>
  <c r="M306" i="22"/>
  <c r="L306" i="22"/>
  <c r="M304" i="22"/>
  <c r="L304" i="22"/>
  <c r="M302" i="22"/>
  <c r="L302" i="22"/>
  <c r="M300" i="22"/>
  <c r="L300" i="22"/>
  <c r="M298" i="22"/>
  <c r="L298" i="22"/>
  <c r="M296" i="22"/>
  <c r="L296" i="22"/>
  <c r="M294" i="22"/>
  <c r="L294" i="22"/>
  <c r="M292" i="22"/>
  <c r="L292" i="22"/>
  <c r="M291" i="22"/>
  <c r="L291" i="22"/>
  <c r="M289" i="22"/>
  <c r="L289" i="22"/>
  <c r="M288" i="22"/>
  <c r="L288" i="22"/>
  <c r="M286" i="22"/>
  <c r="L286" i="22"/>
  <c r="M285" i="22"/>
  <c r="L285" i="22"/>
  <c r="M283" i="22"/>
  <c r="L283" i="22"/>
  <c r="M282" i="22"/>
  <c r="L282" i="22"/>
  <c r="M280" i="22"/>
  <c r="L280" i="22"/>
  <c r="M279" i="22"/>
  <c r="L279" i="22"/>
  <c r="M277" i="22"/>
  <c r="L277" i="22"/>
  <c r="M276" i="22"/>
  <c r="L276" i="22"/>
  <c r="M274" i="22"/>
  <c r="L274" i="22"/>
  <c r="M273" i="22"/>
  <c r="L273" i="22"/>
  <c r="M271" i="22"/>
  <c r="L271" i="22"/>
  <c r="M270" i="22"/>
  <c r="L270" i="22"/>
  <c r="M268" i="22"/>
  <c r="L268" i="22"/>
  <c r="M267" i="22"/>
  <c r="L267" i="22"/>
  <c r="M265" i="22"/>
  <c r="L265" i="22"/>
  <c r="M264" i="22"/>
  <c r="L264" i="22"/>
  <c r="M262" i="22"/>
  <c r="L262" i="22"/>
  <c r="M261" i="22"/>
  <c r="L261" i="22"/>
  <c r="M259" i="22"/>
  <c r="L259" i="22"/>
  <c r="M258" i="22"/>
  <c r="L258" i="22"/>
  <c r="M256" i="22"/>
  <c r="L256" i="22"/>
  <c r="M255" i="22"/>
  <c r="L255" i="22"/>
  <c r="M253" i="22"/>
  <c r="L253" i="22"/>
  <c r="M251" i="22"/>
  <c r="L251" i="22"/>
  <c r="M249" i="22"/>
  <c r="L249" i="22"/>
  <c r="M247" i="22"/>
  <c r="L247" i="22"/>
  <c r="M245" i="22"/>
  <c r="L245" i="22"/>
  <c r="M244" i="22"/>
  <c r="L244" i="22"/>
  <c r="M239" i="22"/>
  <c r="L239" i="22"/>
  <c r="M237" i="22"/>
  <c r="L237" i="22"/>
  <c r="M235" i="22"/>
  <c r="L235" i="22"/>
  <c r="M233" i="22"/>
  <c r="L233" i="22"/>
  <c r="M232" i="22"/>
  <c r="L232" i="22"/>
  <c r="M230" i="22"/>
  <c r="L230" i="22"/>
  <c r="M229" i="22"/>
  <c r="L229" i="22"/>
  <c r="M227" i="22"/>
  <c r="L227" i="22"/>
  <c r="M225" i="22"/>
  <c r="L225" i="22"/>
  <c r="M223" i="22"/>
  <c r="L223" i="22"/>
  <c r="M212" i="22"/>
  <c r="L212" i="22"/>
  <c r="M210" i="22"/>
  <c r="L210" i="22"/>
  <c r="M208" i="22"/>
  <c r="L208" i="22"/>
  <c r="M206" i="22"/>
  <c r="L206" i="22"/>
  <c r="M204" i="22"/>
  <c r="L204" i="22"/>
  <c r="M202" i="22"/>
  <c r="L202" i="22"/>
  <c r="M200" i="22"/>
  <c r="L200" i="22"/>
  <c r="M198" i="22"/>
  <c r="L198" i="22"/>
  <c r="M196" i="22"/>
  <c r="L196" i="22"/>
  <c r="M194" i="22"/>
  <c r="L194" i="22"/>
  <c r="M192" i="22"/>
  <c r="L192" i="22"/>
  <c r="M190" i="22"/>
  <c r="L190" i="22"/>
  <c r="M188" i="22"/>
  <c r="L188" i="22"/>
  <c r="M187" i="22"/>
  <c r="M186" i="22"/>
  <c r="L186" i="22"/>
  <c r="M142" i="22"/>
  <c r="L142" i="22"/>
  <c r="M141" i="22"/>
  <c r="L141" i="22"/>
  <c r="M139" i="22"/>
  <c r="L139" i="22"/>
  <c r="M138" i="22"/>
  <c r="L138" i="22"/>
  <c r="M136" i="22"/>
  <c r="L136" i="22"/>
  <c r="M135" i="22"/>
  <c r="L135" i="22"/>
  <c r="M130" i="22"/>
  <c r="L130" i="22"/>
  <c r="M129" i="22"/>
  <c r="L129" i="22"/>
  <c r="M127" i="22"/>
  <c r="L127" i="22"/>
  <c r="M126" i="22"/>
  <c r="L126" i="22"/>
  <c r="M124" i="22"/>
  <c r="L124" i="22"/>
  <c r="M123" i="22"/>
  <c r="L123" i="22"/>
  <c r="M114" i="22"/>
  <c r="L114" i="22"/>
  <c r="M113" i="22"/>
  <c r="L113" i="22"/>
  <c r="M111" i="22"/>
  <c r="L111" i="22"/>
  <c r="M110" i="22"/>
  <c r="L110" i="22"/>
  <c r="M108" i="22"/>
  <c r="L108" i="22"/>
  <c r="M107" i="22"/>
  <c r="L107" i="22"/>
  <c r="M105" i="22"/>
  <c r="L105" i="22"/>
  <c r="M104" i="22"/>
  <c r="L104" i="22"/>
  <c r="M102" i="22"/>
  <c r="L102" i="22"/>
  <c r="M101" i="22"/>
  <c r="L101" i="22"/>
  <c r="M99" i="22"/>
  <c r="L99" i="22"/>
  <c r="M98" i="22"/>
  <c r="L98" i="22"/>
  <c r="M96" i="22"/>
  <c r="L96" i="22"/>
  <c r="M95" i="22"/>
  <c r="L95" i="22"/>
  <c r="M92" i="22"/>
  <c r="L92" i="22"/>
  <c r="M91" i="22"/>
  <c r="L91" i="22"/>
  <c r="M88" i="22"/>
  <c r="L88" i="22"/>
  <c r="M87" i="22"/>
  <c r="L87" i="22"/>
  <c r="M84" i="22"/>
  <c r="L84" i="22"/>
  <c r="M83" i="22"/>
  <c r="L83" i="22"/>
  <c r="M63" i="22"/>
  <c r="L63" i="22"/>
  <c r="M62" i="22"/>
  <c r="L62" i="22"/>
  <c r="M60" i="22"/>
  <c r="L60" i="22"/>
  <c r="M59" i="22"/>
  <c r="L59" i="22"/>
  <c r="M57" i="22"/>
  <c r="L57" i="22"/>
  <c r="M56" i="22"/>
  <c r="L56" i="22"/>
  <c r="M54" i="22"/>
  <c r="L54" i="22"/>
  <c r="M53" i="22"/>
  <c r="L53" i="22"/>
  <c r="M51" i="22"/>
  <c r="L51" i="22"/>
  <c r="M50" i="22"/>
  <c r="L50" i="22"/>
  <c r="M47" i="22"/>
  <c r="L47" i="22"/>
  <c r="M46" i="22"/>
  <c r="L46" i="22"/>
  <c r="M43" i="22"/>
  <c r="L43" i="22"/>
  <c r="M42" i="22"/>
  <c r="L42" i="22"/>
  <c r="M39" i="22"/>
  <c r="L39" i="22"/>
  <c r="M38" i="22"/>
  <c r="L38" i="22"/>
  <c r="M34" i="22"/>
  <c r="L34" i="22"/>
  <c r="M32" i="22"/>
  <c r="L32" i="22"/>
  <c r="F303" i="22"/>
  <c r="F301" i="22"/>
  <c r="F297" i="22"/>
  <c r="F295" i="22"/>
  <c r="F290" i="22"/>
  <c r="F287" i="22"/>
  <c r="F281" i="22"/>
  <c r="F278" i="22"/>
  <c r="F272" i="22"/>
  <c r="F269" i="22"/>
  <c r="F263" i="22"/>
  <c r="F260" i="22"/>
  <c r="F238" i="22"/>
  <c r="F236" i="22"/>
  <c r="F184" i="22"/>
  <c r="F183" i="22"/>
  <c r="M183" i="22" s="1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21" i="22"/>
  <c r="F120" i="22"/>
  <c r="F119" i="22"/>
  <c r="F118" i="22"/>
  <c r="F117" i="22"/>
  <c r="F35" i="22"/>
  <c r="M214" i="20"/>
  <c r="L214" i="20"/>
  <c r="M212" i="20"/>
  <c r="L212" i="20"/>
  <c r="M210" i="20"/>
  <c r="L210" i="20"/>
  <c r="M208" i="20"/>
  <c r="L208" i="20"/>
  <c r="M206" i="20"/>
  <c r="L206" i="20"/>
  <c r="M204" i="20"/>
  <c r="L204" i="20"/>
  <c r="M203" i="20"/>
  <c r="L203" i="20"/>
  <c r="M201" i="20"/>
  <c r="L201" i="20"/>
  <c r="M200" i="20"/>
  <c r="L200" i="20"/>
  <c r="M198" i="20"/>
  <c r="L198" i="20"/>
  <c r="M197" i="20"/>
  <c r="L197" i="20"/>
  <c r="M195" i="20"/>
  <c r="L195" i="20"/>
  <c r="M194" i="20"/>
  <c r="L194" i="20"/>
  <c r="M192" i="20"/>
  <c r="L192" i="20"/>
  <c r="M191" i="20"/>
  <c r="L191" i="20"/>
  <c r="M189" i="20"/>
  <c r="L189" i="20"/>
  <c r="M188" i="20"/>
  <c r="L188" i="20"/>
  <c r="M186" i="20"/>
  <c r="L186" i="20"/>
  <c r="M185" i="20"/>
  <c r="L185" i="20"/>
  <c r="M183" i="20"/>
  <c r="L183" i="20"/>
  <c r="M181" i="20"/>
  <c r="L181" i="20"/>
  <c r="M178" i="20"/>
  <c r="L178" i="20"/>
  <c r="M176" i="20"/>
  <c r="L176" i="20"/>
  <c r="M174" i="20"/>
  <c r="L174" i="20"/>
  <c r="M172" i="20"/>
  <c r="L172" i="20"/>
  <c r="M171" i="20"/>
  <c r="L171" i="20"/>
  <c r="M168" i="20"/>
  <c r="L168" i="20"/>
  <c r="M157" i="20"/>
  <c r="L157" i="20"/>
  <c r="M155" i="20"/>
  <c r="L155" i="20"/>
  <c r="M153" i="20"/>
  <c r="L153" i="20"/>
  <c r="M151" i="20"/>
  <c r="L151" i="20"/>
  <c r="M149" i="20"/>
  <c r="L149" i="20"/>
  <c r="M147" i="20"/>
  <c r="L147" i="20"/>
  <c r="M145" i="20"/>
  <c r="L145" i="20"/>
  <c r="M143" i="20"/>
  <c r="L143" i="20"/>
  <c r="M141" i="20"/>
  <c r="L141" i="20"/>
  <c r="M139" i="20"/>
  <c r="L139" i="20"/>
  <c r="M137" i="20"/>
  <c r="L137" i="20"/>
  <c r="M135" i="20"/>
  <c r="L135" i="20"/>
  <c r="M133" i="20"/>
  <c r="L133" i="20"/>
  <c r="M131" i="20"/>
  <c r="L131" i="20"/>
  <c r="M83" i="20"/>
  <c r="L83" i="20"/>
  <c r="M82" i="20"/>
  <c r="L82" i="20"/>
  <c r="M80" i="20"/>
  <c r="L80" i="20"/>
  <c r="M79" i="20"/>
  <c r="L79" i="20"/>
  <c r="M77" i="20"/>
  <c r="L77" i="20"/>
  <c r="M76" i="20"/>
  <c r="L76" i="20"/>
  <c r="M74" i="20"/>
  <c r="L74" i="20"/>
  <c r="M73" i="20"/>
  <c r="L73" i="20"/>
  <c r="M71" i="20"/>
  <c r="L71" i="20"/>
  <c r="M70" i="20"/>
  <c r="L70" i="20"/>
  <c r="M68" i="20"/>
  <c r="L68" i="20"/>
  <c r="M67" i="20"/>
  <c r="L67" i="20"/>
  <c r="M65" i="20"/>
  <c r="L65" i="20"/>
  <c r="M64" i="20"/>
  <c r="L64" i="20"/>
  <c r="M62" i="20"/>
  <c r="L62" i="20"/>
  <c r="M61" i="20"/>
  <c r="L61" i="20"/>
  <c r="M49" i="20"/>
  <c r="L49" i="20"/>
  <c r="M48" i="20"/>
  <c r="L48" i="20"/>
  <c r="M46" i="20"/>
  <c r="L46" i="20"/>
  <c r="M45" i="20"/>
  <c r="L45" i="20"/>
  <c r="M43" i="20"/>
  <c r="L43" i="20"/>
  <c r="M42" i="20"/>
  <c r="L42" i="20"/>
  <c r="M40" i="20"/>
  <c r="L40" i="20"/>
  <c r="M39" i="20"/>
  <c r="L39" i="20"/>
  <c r="M37" i="20"/>
  <c r="L37" i="20"/>
  <c r="M36" i="20"/>
  <c r="L36" i="20"/>
  <c r="M34" i="20"/>
  <c r="L34" i="20"/>
  <c r="M33" i="20"/>
  <c r="L33" i="20"/>
  <c r="M31" i="20"/>
  <c r="L31" i="20"/>
  <c r="M30" i="20"/>
  <c r="L30" i="20"/>
  <c r="M28" i="20"/>
  <c r="L28" i="20"/>
  <c r="M27" i="20"/>
  <c r="L27" i="20"/>
  <c r="M24" i="20"/>
  <c r="L24" i="20"/>
  <c r="F209" i="20"/>
  <c r="G209" i="20" s="1"/>
  <c r="L209" i="20" s="1"/>
  <c r="F207" i="20"/>
  <c r="G207" i="20" s="1"/>
  <c r="L207" i="20" s="1"/>
  <c r="F202" i="20"/>
  <c r="G202" i="20" s="1"/>
  <c r="L202" i="20" s="1"/>
  <c r="F199" i="20"/>
  <c r="F193" i="20"/>
  <c r="G193" i="20" s="1"/>
  <c r="L193" i="20" s="1"/>
  <c r="F190" i="20"/>
  <c r="G190" i="20" s="1"/>
  <c r="L190" i="20" s="1"/>
  <c r="F177" i="20"/>
  <c r="G177" i="20" s="1"/>
  <c r="L177" i="20" s="1"/>
  <c r="F175" i="20"/>
  <c r="F129" i="20"/>
  <c r="G129" i="20" s="1"/>
  <c r="L129" i="20" s="1"/>
  <c r="F128" i="20"/>
  <c r="G128" i="20" s="1"/>
  <c r="L128" i="20" s="1"/>
  <c r="F127" i="20"/>
  <c r="G127" i="20" s="1"/>
  <c r="L127" i="20" s="1"/>
  <c r="F126" i="20"/>
  <c r="F125" i="20"/>
  <c r="G125" i="20" s="1"/>
  <c r="L125" i="20" s="1"/>
  <c r="F124" i="20"/>
  <c r="G124" i="20" s="1"/>
  <c r="L124" i="20" s="1"/>
  <c r="F123" i="20"/>
  <c r="G123" i="20" s="1"/>
  <c r="L123" i="20" s="1"/>
  <c r="F122" i="20"/>
  <c r="F121" i="20"/>
  <c r="G121" i="20" s="1"/>
  <c r="L121" i="20" s="1"/>
  <c r="F120" i="20"/>
  <c r="G120" i="20" s="1"/>
  <c r="L120" i="20" s="1"/>
  <c r="F119" i="20"/>
  <c r="G119" i="20" s="1"/>
  <c r="L119" i="20" s="1"/>
  <c r="F118" i="20"/>
  <c r="F117" i="20"/>
  <c r="G117" i="20" s="1"/>
  <c r="L117" i="20" s="1"/>
  <c r="F116" i="20"/>
  <c r="G116" i="20" s="1"/>
  <c r="L116" i="20" s="1"/>
  <c r="F90" i="20"/>
  <c r="G90" i="20" s="1"/>
  <c r="L90" i="20" s="1"/>
  <c r="F89" i="20"/>
  <c r="F88" i="20"/>
  <c r="G88" i="20" s="1"/>
  <c r="L88" i="20" s="1"/>
  <c r="F87" i="20"/>
  <c r="G87" i="20" s="1"/>
  <c r="L87" i="20" s="1"/>
  <c r="F86" i="20"/>
  <c r="G86" i="20" s="1"/>
  <c r="L86" i="20" s="1"/>
  <c r="F25" i="20"/>
  <c r="M218" i="14"/>
  <c r="L218" i="14"/>
  <c r="M216" i="14"/>
  <c r="L216" i="14"/>
  <c r="M214" i="14"/>
  <c r="L214" i="14"/>
  <c r="M212" i="14"/>
  <c r="L212" i="14"/>
  <c r="M210" i="14"/>
  <c r="L210" i="14"/>
  <c r="M208" i="14"/>
  <c r="L208" i="14"/>
  <c r="M207" i="14"/>
  <c r="L207" i="14"/>
  <c r="M205" i="14"/>
  <c r="L205" i="14"/>
  <c r="M204" i="14"/>
  <c r="L204" i="14"/>
  <c r="M202" i="14"/>
  <c r="L202" i="14"/>
  <c r="M201" i="14"/>
  <c r="L201" i="14"/>
  <c r="M199" i="14"/>
  <c r="L199" i="14"/>
  <c r="M198" i="14"/>
  <c r="L198" i="14"/>
  <c r="M196" i="14"/>
  <c r="L196" i="14"/>
  <c r="M195" i="14"/>
  <c r="L195" i="14"/>
  <c r="M193" i="14"/>
  <c r="L193" i="14"/>
  <c r="M192" i="14"/>
  <c r="L192" i="14"/>
  <c r="M190" i="14"/>
  <c r="L190" i="14"/>
  <c r="M189" i="14"/>
  <c r="L189" i="14"/>
  <c r="M187" i="14"/>
  <c r="L187" i="14"/>
  <c r="M185" i="14"/>
  <c r="L185" i="14"/>
  <c r="M182" i="14"/>
  <c r="L182" i="14"/>
  <c r="M180" i="14"/>
  <c r="L180" i="14"/>
  <c r="M178" i="14"/>
  <c r="L178" i="14"/>
  <c r="M176" i="14"/>
  <c r="L176" i="14"/>
  <c r="M175" i="14"/>
  <c r="L175" i="14"/>
  <c r="M172" i="14"/>
  <c r="L172" i="14"/>
  <c r="M170" i="14"/>
  <c r="L170" i="14"/>
  <c r="M168" i="14"/>
  <c r="L168" i="14"/>
  <c r="M157" i="14"/>
  <c r="L157" i="14"/>
  <c r="M155" i="14"/>
  <c r="L155" i="14"/>
  <c r="M153" i="14"/>
  <c r="L153" i="14"/>
  <c r="M151" i="14"/>
  <c r="L151" i="14"/>
  <c r="M149" i="14"/>
  <c r="L149" i="14"/>
  <c r="M147" i="14"/>
  <c r="L147" i="14"/>
  <c r="M145" i="14"/>
  <c r="L145" i="14"/>
  <c r="M143" i="14"/>
  <c r="L143" i="14"/>
  <c r="M141" i="14"/>
  <c r="L141" i="14"/>
  <c r="M139" i="14"/>
  <c r="L139" i="14"/>
  <c r="M137" i="14"/>
  <c r="L137" i="14"/>
  <c r="M135" i="14"/>
  <c r="L135" i="14"/>
  <c r="M133" i="14"/>
  <c r="L133" i="14"/>
  <c r="M131" i="14"/>
  <c r="L131" i="14"/>
  <c r="M83" i="14"/>
  <c r="L83" i="14"/>
  <c r="M82" i="14"/>
  <c r="L82" i="14"/>
  <c r="M80" i="14"/>
  <c r="L80" i="14"/>
  <c r="M79" i="14"/>
  <c r="L79" i="14"/>
  <c r="M77" i="14"/>
  <c r="L77" i="14"/>
  <c r="M76" i="14"/>
  <c r="L76" i="14"/>
  <c r="M74" i="14"/>
  <c r="L74" i="14"/>
  <c r="M73" i="14"/>
  <c r="L73" i="14"/>
  <c r="M71" i="14"/>
  <c r="L71" i="14"/>
  <c r="M70" i="14"/>
  <c r="L70" i="14"/>
  <c r="M68" i="14"/>
  <c r="L68" i="14"/>
  <c r="M67" i="14"/>
  <c r="L67" i="14"/>
  <c r="M65" i="14"/>
  <c r="L65" i="14"/>
  <c r="M64" i="14"/>
  <c r="L64" i="14"/>
  <c r="M62" i="14"/>
  <c r="L62" i="14"/>
  <c r="M61" i="14"/>
  <c r="L61" i="14"/>
  <c r="M49" i="14"/>
  <c r="L49" i="14"/>
  <c r="M48" i="14"/>
  <c r="L48" i="14"/>
  <c r="M46" i="14"/>
  <c r="L46" i="14"/>
  <c r="M45" i="14"/>
  <c r="L45" i="14"/>
  <c r="M43" i="14"/>
  <c r="L43" i="14"/>
  <c r="M42" i="14"/>
  <c r="L42" i="14"/>
  <c r="M40" i="14"/>
  <c r="L40" i="14"/>
  <c r="M39" i="14"/>
  <c r="L39" i="14"/>
  <c r="M37" i="14"/>
  <c r="L37" i="14"/>
  <c r="M36" i="14"/>
  <c r="L36" i="14"/>
  <c r="M34" i="14"/>
  <c r="L34" i="14"/>
  <c r="M33" i="14"/>
  <c r="L33" i="14"/>
  <c r="M31" i="14"/>
  <c r="L31" i="14"/>
  <c r="M30" i="14"/>
  <c r="L30" i="14"/>
  <c r="M28" i="14"/>
  <c r="L28" i="14"/>
  <c r="M27" i="14"/>
  <c r="L27" i="14"/>
  <c r="M24" i="14"/>
  <c r="L24" i="14"/>
  <c r="F213" i="14"/>
  <c r="F211" i="14"/>
  <c r="F206" i="14"/>
  <c r="F203" i="14"/>
  <c r="F197" i="14"/>
  <c r="F194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90" i="14"/>
  <c r="F89" i="14"/>
  <c r="F88" i="14"/>
  <c r="F87" i="14"/>
  <c r="F86" i="14"/>
  <c r="F25" i="14"/>
  <c r="M235" i="31"/>
  <c r="L235" i="31"/>
  <c r="M233" i="31"/>
  <c r="L233" i="31"/>
  <c r="M231" i="31"/>
  <c r="L231" i="31"/>
  <c r="M229" i="31"/>
  <c r="L229" i="31"/>
  <c r="M227" i="31"/>
  <c r="L227" i="31"/>
  <c r="M225" i="31"/>
  <c r="L225" i="31"/>
  <c r="M224" i="31"/>
  <c r="L224" i="31"/>
  <c r="M222" i="31"/>
  <c r="L222" i="31"/>
  <c r="M221" i="31"/>
  <c r="L221" i="31"/>
  <c r="M219" i="31"/>
  <c r="L219" i="31"/>
  <c r="M218" i="31"/>
  <c r="L218" i="31"/>
  <c r="M216" i="31"/>
  <c r="L216" i="31"/>
  <c r="M215" i="31"/>
  <c r="L215" i="31"/>
  <c r="M213" i="31"/>
  <c r="L213" i="31"/>
  <c r="M212" i="31"/>
  <c r="L212" i="31"/>
  <c r="M210" i="31"/>
  <c r="L210" i="31"/>
  <c r="M209" i="31"/>
  <c r="L209" i="31"/>
  <c r="M207" i="31"/>
  <c r="L207" i="31"/>
  <c r="M206" i="31"/>
  <c r="L206" i="31"/>
  <c r="M204" i="31"/>
  <c r="L204" i="31"/>
  <c r="M202" i="31"/>
  <c r="L202" i="31"/>
  <c r="M200" i="31"/>
  <c r="L200" i="31"/>
  <c r="M199" i="31"/>
  <c r="L199" i="31"/>
  <c r="M196" i="31"/>
  <c r="L196" i="31"/>
  <c r="M194" i="31"/>
  <c r="L194" i="31"/>
  <c r="M192" i="31"/>
  <c r="L192" i="31"/>
  <c r="M190" i="31"/>
  <c r="L190" i="31"/>
  <c r="M189" i="31"/>
  <c r="L189" i="31"/>
  <c r="M186" i="31"/>
  <c r="L186" i="31"/>
  <c r="M175" i="31"/>
  <c r="L175" i="31"/>
  <c r="M173" i="31"/>
  <c r="L173" i="31"/>
  <c r="M171" i="31"/>
  <c r="L171" i="31"/>
  <c r="M169" i="31"/>
  <c r="L169" i="31"/>
  <c r="M167" i="31"/>
  <c r="L167" i="31"/>
  <c r="M165" i="31"/>
  <c r="L165" i="31"/>
  <c r="M163" i="31"/>
  <c r="L163" i="31"/>
  <c r="M161" i="31"/>
  <c r="L161" i="31"/>
  <c r="M160" i="31"/>
  <c r="M159" i="31"/>
  <c r="L159" i="31"/>
  <c r="M157" i="31"/>
  <c r="L157" i="31"/>
  <c r="M155" i="31"/>
  <c r="L155" i="31"/>
  <c r="M153" i="31"/>
  <c r="L153" i="31"/>
  <c r="M151" i="31"/>
  <c r="L151" i="31"/>
  <c r="M149" i="31"/>
  <c r="L149" i="31"/>
  <c r="M111" i="31"/>
  <c r="L111" i="31"/>
  <c r="M110" i="31"/>
  <c r="L110" i="31"/>
  <c r="M108" i="31"/>
  <c r="L108" i="31"/>
  <c r="M107" i="31"/>
  <c r="L107" i="31"/>
  <c r="M105" i="31"/>
  <c r="L105" i="31"/>
  <c r="M104" i="31"/>
  <c r="L104" i="31"/>
  <c r="M99" i="31"/>
  <c r="L99" i="31"/>
  <c r="M98" i="31"/>
  <c r="L98" i="31"/>
  <c r="M96" i="31"/>
  <c r="L96" i="31"/>
  <c r="M95" i="31"/>
  <c r="L95" i="31"/>
  <c r="M93" i="31"/>
  <c r="L93" i="31"/>
  <c r="M92" i="31"/>
  <c r="L92" i="31"/>
  <c r="M83" i="31"/>
  <c r="L83" i="31"/>
  <c r="M82" i="31"/>
  <c r="L82" i="31"/>
  <c r="M80" i="31"/>
  <c r="L80" i="31"/>
  <c r="M79" i="31"/>
  <c r="L79" i="31"/>
  <c r="M77" i="31"/>
  <c r="L77" i="31"/>
  <c r="M76" i="31"/>
  <c r="L76" i="31"/>
  <c r="M74" i="31"/>
  <c r="L74" i="31"/>
  <c r="M73" i="31"/>
  <c r="L73" i="31"/>
  <c r="M71" i="31"/>
  <c r="L71" i="31"/>
  <c r="M70" i="31"/>
  <c r="L70" i="31"/>
  <c r="M68" i="31"/>
  <c r="L68" i="31"/>
  <c r="M67" i="31"/>
  <c r="L67" i="31"/>
  <c r="M65" i="31"/>
  <c r="L65" i="31"/>
  <c r="M64" i="31"/>
  <c r="L64" i="31"/>
  <c r="M62" i="31"/>
  <c r="L62" i="31"/>
  <c r="M61" i="31"/>
  <c r="L61" i="31"/>
  <c r="M49" i="31"/>
  <c r="L49" i="31"/>
  <c r="M48" i="31"/>
  <c r="L48" i="31"/>
  <c r="M46" i="31"/>
  <c r="L46" i="31"/>
  <c r="M45" i="31"/>
  <c r="L45" i="31"/>
  <c r="M43" i="31"/>
  <c r="L43" i="31"/>
  <c r="M42" i="31"/>
  <c r="L42" i="31"/>
  <c r="M40" i="31"/>
  <c r="L40" i="31"/>
  <c r="M39" i="31"/>
  <c r="L39" i="31"/>
  <c r="M37" i="31"/>
  <c r="L37" i="31"/>
  <c r="M36" i="31"/>
  <c r="L36" i="31"/>
  <c r="M34" i="31"/>
  <c r="L34" i="31"/>
  <c r="M33" i="31"/>
  <c r="L33" i="31"/>
  <c r="M31" i="31"/>
  <c r="L31" i="31"/>
  <c r="M30" i="31"/>
  <c r="L30" i="31"/>
  <c r="M28" i="31"/>
  <c r="L28" i="31"/>
  <c r="M27" i="31"/>
  <c r="L27" i="31"/>
  <c r="M24" i="31"/>
  <c r="L24" i="31"/>
  <c r="F230" i="31"/>
  <c r="G230" i="31" s="1"/>
  <c r="L230" i="31" s="1"/>
  <c r="F228" i="31"/>
  <c r="G228" i="31" s="1"/>
  <c r="L228" i="31" s="1"/>
  <c r="F223" i="31"/>
  <c r="G223" i="31" s="1"/>
  <c r="L223" i="31" s="1"/>
  <c r="F220" i="31"/>
  <c r="G220" i="31" s="1"/>
  <c r="L220" i="31" s="1"/>
  <c r="F214" i="31"/>
  <c r="G214" i="31" s="1"/>
  <c r="L214" i="31" s="1"/>
  <c r="F211" i="31"/>
  <c r="G211" i="31" s="1"/>
  <c r="L211" i="31" s="1"/>
  <c r="F195" i="31"/>
  <c r="G195" i="31" s="1"/>
  <c r="L195" i="31" s="1"/>
  <c r="F193" i="31"/>
  <c r="G193" i="31" s="1"/>
  <c r="L193" i="31" s="1"/>
  <c r="F147" i="31"/>
  <c r="F146" i="31"/>
  <c r="G146" i="31" s="1"/>
  <c r="L146" i="31" s="1"/>
  <c r="F145" i="31"/>
  <c r="G145" i="31" s="1"/>
  <c r="L145" i="31" s="1"/>
  <c r="F144" i="31"/>
  <c r="G144" i="31" s="1"/>
  <c r="L144" i="31" s="1"/>
  <c r="F143" i="31"/>
  <c r="F142" i="31"/>
  <c r="G142" i="31" s="1"/>
  <c r="L142" i="31" s="1"/>
  <c r="F141" i="31"/>
  <c r="G141" i="31" s="1"/>
  <c r="L141" i="31" s="1"/>
  <c r="F140" i="31"/>
  <c r="G140" i="31" s="1"/>
  <c r="L140" i="31" s="1"/>
  <c r="F139" i="31"/>
  <c r="F138" i="31"/>
  <c r="G138" i="31" s="1"/>
  <c r="L138" i="31" s="1"/>
  <c r="F137" i="31"/>
  <c r="G137" i="31" s="1"/>
  <c r="L137" i="31" s="1"/>
  <c r="F136" i="31"/>
  <c r="G136" i="31" s="1"/>
  <c r="L136" i="31" s="1"/>
  <c r="F135" i="31"/>
  <c r="F134" i="31"/>
  <c r="G134" i="31" s="1"/>
  <c r="L134" i="31" s="1"/>
  <c r="F90" i="31"/>
  <c r="G90" i="31" s="1"/>
  <c r="L90" i="31" s="1"/>
  <c r="F89" i="31"/>
  <c r="G89" i="31" s="1"/>
  <c r="L89" i="31" s="1"/>
  <c r="F88" i="31"/>
  <c r="G88" i="31" s="1"/>
  <c r="L88" i="31" s="1"/>
  <c r="F87" i="31"/>
  <c r="G87" i="31" s="1"/>
  <c r="L87" i="31" s="1"/>
  <c r="F86" i="31"/>
  <c r="G86" i="31" s="1"/>
  <c r="L86" i="31" s="1"/>
  <c r="F25" i="31"/>
  <c r="G25" i="31" s="1"/>
  <c r="L25" i="31" s="1"/>
  <c r="M235" i="10"/>
  <c r="L235" i="10"/>
  <c r="M233" i="10"/>
  <c r="L233" i="10"/>
  <c r="M231" i="10"/>
  <c r="L231" i="10"/>
  <c r="M229" i="10"/>
  <c r="L229" i="10"/>
  <c r="M227" i="10"/>
  <c r="L227" i="10"/>
  <c r="M225" i="10"/>
  <c r="L225" i="10"/>
  <c r="M224" i="10"/>
  <c r="L224" i="10"/>
  <c r="M222" i="10"/>
  <c r="L222" i="10"/>
  <c r="M221" i="10"/>
  <c r="L221" i="10"/>
  <c r="M219" i="10"/>
  <c r="L219" i="10"/>
  <c r="M218" i="10"/>
  <c r="L218" i="10"/>
  <c r="M216" i="10"/>
  <c r="L216" i="10"/>
  <c r="M215" i="10"/>
  <c r="L215" i="10"/>
  <c r="M213" i="10"/>
  <c r="L213" i="10"/>
  <c r="M212" i="10"/>
  <c r="L212" i="10"/>
  <c r="M210" i="10"/>
  <c r="L210" i="10"/>
  <c r="M209" i="10"/>
  <c r="L209" i="10"/>
  <c r="M207" i="10"/>
  <c r="L207" i="10"/>
  <c r="M206" i="10"/>
  <c r="L206" i="10"/>
  <c r="M204" i="10"/>
  <c r="L204" i="10"/>
  <c r="M202" i="10"/>
  <c r="L202" i="10"/>
  <c r="M196" i="10"/>
  <c r="L196" i="10"/>
  <c r="M194" i="10"/>
  <c r="L194" i="10"/>
  <c r="M192" i="10"/>
  <c r="L192" i="10"/>
  <c r="M190" i="10"/>
  <c r="L190" i="10"/>
  <c r="M189" i="10"/>
  <c r="L189" i="10"/>
  <c r="M186" i="10"/>
  <c r="L186" i="10"/>
  <c r="M175" i="10"/>
  <c r="L175" i="10"/>
  <c r="M174" i="10"/>
  <c r="L174" i="10"/>
  <c r="M173" i="10"/>
  <c r="L173" i="10"/>
  <c r="M171" i="10"/>
  <c r="L171" i="10"/>
  <c r="M169" i="10"/>
  <c r="L169" i="10"/>
  <c r="M168" i="10"/>
  <c r="L168" i="10"/>
  <c r="M167" i="10"/>
  <c r="L167" i="10"/>
  <c r="M165" i="10"/>
  <c r="L165" i="10"/>
  <c r="M163" i="10"/>
  <c r="L163" i="10"/>
  <c r="M161" i="10"/>
  <c r="L161" i="10"/>
  <c r="L160" i="10"/>
  <c r="M159" i="10"/>
  <c r="L159" i="10"/>
  <c r="M157" i="10"/>
  <c r="L157" i="10"/>
  <c r="M155" i="10"/>
  <c r="L155" i="10"/>
  <c r="M153" i="10"/>
  <c r="L153" i="10"/>
  <c r="L152" i="10"/>
  <c r="M151" i="10"/>
  <c r="L151" i="10"/>
  <c r="L150" i="10"/>
  <c r="M149" i="10"/>
  <c r="L149" i="10"/>
  <c r="M24" i="10"/>
  <c r="L24" i="10"/>
  <c r="F230" i="10"/>
  <c r="G230" i="10" s="1"/>
  <c r="L230" i="10" s="1"/>
  <c r="F228" i="10"/>
  <c r="G228" i="10" s="1"/>
  <c r="L228" i="10" s="1"/>
  <c r="F223" i="10"/>
  <c r="G223" i="10" s="1"/>
  <c r="L223" i="10" s="1"/>
  <c r="F220" i="10"/>
  <c r="G220" i="10" s="1"/>
  <c r="L220" i="10" s="1"/>
  <c r="F214" i="10"/>
  <c r="G214" i="10" s="1"/>
  <c r="L214" i="10" s="1"/>
  <c r="F211" i="10"/>
  <c r="G211" i="10" s="1"/>
  <c r="L211" i="10" s="1"/>
  <c r="F195" i="10"/>
  <c r="G195" i="10" s="1"/>
  <c r="L195" i="10" s="1"/>
  <c r="F193" i="10"/>
  <c r="G193" i="10" s="1"/>
  <c r="L193" i="10" s="1"/>
  <c r="F147" i="10"/>
  <c r="G147" i="10" s="1"/>
  <c r="L147" i="10" s="1"/>
  <c r="F146" i="10"/>
  <c r="G146" i="10" s="1"/>
  <c r="L146" i="10" s="1"/>
  <c r="F145" i="10"/>
  <c r="G145" i="10" s="1"/>
  <c r="L145" i="10" s="1"/>
  <c r="F144" i="10"/>
  <c r="G144" i="10" s="1"/>
  <c r="L144" i="10" s="1"/>
  <c r="F143" i="10"/>
  <c r="G143" i="10" s="1"/>
  <c r="L143" i="10" s="1"/>
  <c r="F142" i="10"/>
  <c r="G142" i="10" s="1"/>
  <c r="L142" i="10" s="1"/>
  <c r="F141" i="10"/>
  <c r="G141" i="10" s="1"/>
  <c r="L141" i="10" s="1"/>
  <c r="F140" i="10"/>
  <c r="G140" i="10" s="1"/>
  <c r="L140" i="10" s="1"/>
  <c r="F139" i="10"/>
  <c r="G139" i="10" s="1"/>
  <c r="L139" i="10" s="1"/>
  <c r="F138" i="10"/>
  <c r="G138" i="10" s="1"/>
  <c r="L138" i="10" s="1"/>
  <c r="F137" i="10"/>
  <c r="G137" i="10" s="1"/>
  <c r="L137" i="10" s="1"/>
  <c r="F136" i="10"/>
  <c r="G136" i="10" s="1"/>
  <c r="L136" i="10" s="1"/>
  <c r="F135" i="10"/>
  <c r="G135" i="10" s="1"/>
  <c r="L135" i="10" s="1"/>
  <c r="F134" i="10"/>
  <c r="G134" i="10" s="1"/>
  <c r="L134" i="10" s="1"/>
  <c r="F90" i="10"/>
  <c r="F89" i="10"/>
  <c r="G89" i="10" s="1"/>
  <c r="L89" i="10" s="1"/>
  <c r="F88" i="10"/>
  <c r="G88" i="10" s="1"/>
  <c r="L88" i="10" s="1"/>
  <c r="F87" i="10"/>
  <c r="G87" i="10" s="1"/>
  <c r="L87" i="10" s="1"/>
  <c r="F86" i="10"/>
  <c r="F25" i="10"/>
  <c r="G25" i="10" s="1"/>
  <c r="L25" i="10" s="1"/>
  <c r="M319" i="32"/>
  <c r="L319" i="32"/>
  <c r="M317" i="32"/>
  <c r="L317" i="32"/>
  <c r="M315" i="32"/>
  <c r="L315" i="32"/>
  <c r="M313" i="32"/>
  <c r="L313" i="32"/>
  <c r="M311" i="32"/>
  <c r="L311" i="32"/>
  <c r="M309" i="32"/>
  <c r="L309" i="32"/>
  <c r="M307" i="32"/>
  <c r="L307" i="32"/>
  <c r="M305" i="32"/>
  <c r="L305" i="32"/>
  <c r="M303" i="32"/>
  <c r="L303" i="32"/>
  <c r="M301" i="32"/>
  <c r="L301" i="32"/>
  <c r="M299" i="32"/>
  <c r="L299" i="32"/>
  <c r="M298" i="32"/>
  <c r="L298" i="32"/>
  <c r="M296" i="32"/>
  <c r="L296" i="32"/>
  <c r="M295" i="32"/>
  <c r="L295" i="32"/>
  <c r="M293" i="32"/>
  <c r="L293" i="32"/>
  <c r="M292" i="32"/>
  <c r="L292" i="32"/>
  <c r="M290" i="32"/>
  <c r="L290" i="32"/>
  <c r="M289" i="32"/>
  <c r="L289" i="32"/>
  <c r="M287" i="32"/>
  <c r="L287" i="32"/>
  <c r="M286" i="32"/>
  <c r="L286" i="32"/>
  <c r="M284" i="32"/>
  <c r="L284" i="32"/>
  <c r="M283" i="32"/>
  <c r="L283" i="32"/>
  <c r="M281" i="32"/>
  <c r="L281" i="32"/>
  <c r="M280" i="32"/>
  <c r="L280" i="32"/>
  <c r="M278" i="32"/>
  <c r="L278" i="32"/>
  <c r="M277" i="32"/>
  <c r="L277" i="32"/>
  <c r="M275" i="32"/>
  <c r="L275" i="32"/>
  <c r="M274" i="32"/>
  <c r="L274" i="32"/>
  <c r="M272" i="32"/>
  <c r="L272" i="32"/>
  <c r="M271" i="32"/>
  <c r="L271" i="32"/>
  <c r="M269" i="32"/>
  <c r="L269" i="32"/>
  <c r="M268" i="32"/>
  <c r="L268" i="32"/>
  <c r="M266" i="32"/>
  <c r="L266" i="32"/>
  <c r="M265" i="32"/>
  <c r="L265" i="32"/>
  <c r="M263" i="32"/>
  <c r="L263" i="32"/>
  <c r="M262" i="32"/>
  <c r="L262" i="32"/>
  <c r="M260" i="32"/>
  <c r="L260" i="32"/>
  <c r="M259" i="32"/>
  <c r="L259" i="32"/>
  <c r="M257" i="32"/>
  <c r="L257" i="32"/>
  <c r="M255" i="32"/>
  <c r="L255" i="32"/>
  <c r="M253" i="32"/>
  <c r="L253" i="32"/>
  <c r="M251" i="32"/>
  <c r="L251" i="32"/>
  <c r="M243" i="32"/>
  <c r="L243" i="32"/>
  <c r="M241" i="32"/>
  <c r="L241" i="32"/>
  <c r="M239" i="32"/>
  <c r="L239" i="32"/>
  <c r="M237" i="32"/>
  <c r="L237" i="32"/>
  <c r="M236" i="32"/>
  <c r="L236" i="32"/>
  <c r="M234" i="32"/>
  <c r="L234" i="32"/>
  <c r="M233" i="32"/>
  <c r="L233" i="32"/>
  <c r="M231" i="32"/>
  <c r="L231" i="32"/>
  <c r="M229" i="32"/>
  <c r="L229" i="32"/>
  <c r="M227" i="32"/>
  <c r="L227" i="32"/>
  <c r="M216" i="32"/>
  <c r="L216" i="32"/>
  <c r="M214" i="32"/>
  <c r="L214" i="32"/>
  <c r="M212" i="32"/>
  <c r="L212" i="32"/>
  <c r="M210" i="32"/>
  <c r="L210" i="32"/>
  <c r="M208" i="32"/>
  <c r="L208" i="32"/>
  <c r="M206" i="32"/>
  <c r="L206" i="32"/>
  <c r="M204" i="32"/>
  <c r="L204" i="32"/>
  <c r="M202" i="32"/>
  <c r="L202" i="32"/>
  <c r="M200" i="32"/>
  <c r="L200" i="32"/>
  <c r="M198" i="32"/>
  <c r="L198" i="32"/>
  <c r="M196" i="32"/>
  <c r="L196" i="32"/>
  <c r="M194" i="32"/>
  <c r="L194" i="32"/>
  <c r="M192" i="32"/>
  <c r="L192" i="32"/>
  <c r="M190" i="32"/>
  <c r="L190" i="32"/>
  <c r="M188" i="32"/>
  <c r="L188" i="32"/>
  <c r="M34" i="32"/>
  <c r="L34" i="32"/>
  <c r="M32" i="32"/>
  <c r="L32" i="32"/>
  <c r="F310" i="32"/>
  <c r="G310" i="32" s="1"/>
  <c r="L310" i="32" s="1"/>
  <c r="F308" i="32"/>
  <c r="G308" i="32" s="1"/>
  <c r="L308" i="32" s="1"/>
  <c r="F304" i="32"/>
  <c r="G304" i="32" s="1"/>
  <c r="L304" i="32" s="1"/>
  <c r="F302" i="32"/>
  <c r="G302" i="32" s="1"/>
  <c r="L302" i="32" s="1"/>
  <c r="F297" i="32"/>
  <c r="G297" i="32" s="1"/>
  <c r="L297" i="32" s="1"/>
  <c r="F294" i="32"/>
  <c r="G294" i="32" s="1"/>
  <c r="L294" i="32" s="1"/>
  <c r="F288" i="32"/>
  <c r="G288" i="32" s="1"/>
  <c r="L288" i="32" s="1"/>
  <c r="F285" i="32"/>
  <c r="G285" i="32" s="1"/>
  <c r="L285" i="32" s="1"/>
  <c r="F279" i="32"/>
  <c r="G279" i="32" s="1"/>
  <c r="L279" i="32" s="1"/>
  <c r="F276" i="32"/>
  <c r="G276" i="32" s="1"/>
  <c r="L276" i="32" s="1"/>
  <c r="F270" i="32"/>
  <c r="G270" i="32" s="1"/>
  <c r="L270" i="32" s="1"/>
  <c r="F267" i="32"/>
  <c r="G267" i="32" s="1"/>
  <c r="L267" i="32" s="1"/>
  <c r="F242" i="32"/>
  <c r="G242" i="32" s="1"/>
  <c r="L242" i="32" s="1"/>
  <c r="F240" i="32"/>
  <c r="G240" i="32" s="1"/>
  <c r="L240" i="32" s="1"/>
  <c r="F215" i="32"/>
  <c r="F209" i="32"/>
  <c r="G209" i="32" s="1"/>
  <c r="L209" i="32" s="1"/>
  <c r="F203" i="32"/>
  <c r="G203" i="32" s="1"/>
  <c r="L203" i="32" s="1"/>
  <c r="F197" i="32"/>
  <c r="G197" i="32" s="1"/>
  <c r="L197" i="32" s="1"/>
  <c r="F191" i="32"/>
  <c r="F186" i="32"/>
  <c r="G186" i="32" s="1"/>
  <c r="L186" i="32" s="1"/>
  <c r="F185" i="32"/>
  <c r="M185" i="32" s="1"/>
  <c r="F184" i="32"/>
  <c r="G184" i="32" s="1"/>
  <c r="L184" i="32" s="1"/>
  <c r="F183" i="32"/>
  <c r="F182" i="32"/>
  <c r="G182" i="32" s="1"/>
  <c r="L182" i="32" s="1"/>
  <c r="F181" i="32"/>
  <c r="G181" i="32" s="1"/>
  <c r="L181" i="32" s="1"/>
  <c r="F180" i="32"/>
  <c r="G180" i="32" s="1"/>
  <c r="L180" i="32" s="1"/>
  <c r="F179" i="32"/>
  <c r="F178" i="32"/>
  <c r="G178" i="32" s="1"/>
  <c r="L178" i="32" s="1"/>
  <c r="F177" i="32"/>
  <c r="G177" i="32" s="1"/>
  <c r="L177" i="32" s="1"/>
  <c r="F176" i="32"/>
  <c r="G176" i="32" s="1"/>
  <c r="L176" i="32" s="1"/>
  <c r="F175" i="32"/>
  <c r="F174" i="32"/>
  <c r="G174" i="32" s="1"/>
  <c r="L174" i="32" s="1"/>
  <c r="F173" i="32"/>
  <c r="G173" i="32" s="1"/>
  <c r="L173" i="32" s="1"/>
  <c r="F123" i="32"/>
  <c r="G123" i="32" s="1"/>
  <c r="L123" i="32" s="1"/>
  <c r="F122" i="32"/>
  <c r="G122" i="32" s="1"/>
  <c r="L122" i="32" s="1"/>
  <c r="F121" i="32"/>
  <c r="G121" i="32" s="1"/>
  <c r="L121" i="32" s="1"/>
  <c r="F120" i="32"/>
  <c r="M120" i="32" s="1"/>
  <c r="F119" i="32"/>
  <c r="G119" i="32" s="1"/>
  <c r="L119" i="32" s="1"/>
  <c r="F35" i="32"/>
  <c r="G35" i="32" s="1"/>
  <c r="L35" i="32" s="1"/>
  <c r="M319" i="1"/>
  <c r="L319" i="1"/>
  <c r="M317" i="1"/>
  <c r="L317" i="1"/>
  <c r="M315" i="1"/>
  <c r="L315" i="1"/>
  <c r="M313" i="1"/>
  <c r="L313" i="1"/>
  <c r="M311" i="1"/>
  <c r="L311" i="1"/>
  <c r="M309" i="1"/>
  <c r="L309" i="1"/>
  <c r="M307" i="1"/>
  <c r="L307" i="1"/>
  <c r="M305" i="1"/>
  <c r="L305" i="1"/>
  <c r="M303" i="1"/>
  <c r="L303" i="1"/>
  <c r="M301" i="1"/>
  <c r="L301" i="1"/>
  <c r="M299" i="1"/>
  <c r="L299" i="1"/>
  <c r="M298" i="1"/>
  <c r="L298" i="1"/>
  <c r="M296" i="1"/>
  <c r="L296" i="1"/>
  <c r="M295" i="1"/>
  <c r="L295" i="1"/>
  <c r="M293" i="1"/>
  <c r="L293" i="1"/>
  <c r="M292" i="1"/>
  <c r="L292" i="1"/>
  <c r="M290" i="1"/>
  <c r="L290" i="1"/>
  <c r="M289" i="1"/>
  <c r="L289" i="1"/>
  <c r="M287" i="1"/>
  <c r="L287" i="1"/>
  <c r="M286" i="1"/>
  <c r="L286" i="1"/>
  <c r="M284" i="1"/>
  <c r="L284" i="1"/>
  <c r="M283" i="1"/>
  <c r="L283" i="1"/>
  <c r="M281" i="1"/>
  <c r="L281" i="1"/>
  <c r="M280" i="1"/>
  <c r="L280" i="1"/>
  <c r="M278" i="1"/>
  <c r="L278" i="1"/>
  <c r="M277" i="1"/>
  <c r="L277" i="1"/>
  <c r="M275" i="1"/>
  <c r="L275" i="1"/>
  <c r="M274" i="1"/>
  <c r="L274" i="1"/>
  <c r="M272" i="1"/>
  <c r="L272" i="1"/>
  <c r="M271" i="1"/>
  <c r="L271" i="1"/>
  <c r="M269" i="1"/>
  <c r="L269" i="1"/>
  <c r="M268" i="1"/>
  <c r="L268" i="1"/>
  <c r="M266" i="1"/>
  <c r="L266" i="1"/>
  <c r="M265" i="1"/>
  <c r="L265" i="1"/>
  <c r="M263" i="1"/>
  <c r="L263" i="1"/>
  <c r="M262" i="1"/>
  <c r="L262" i="1"/>
  <c r="M260" i="1"/>
  <c r="L260" i="1"/>
  <c r="M259" i="1"/>
  <c r="L259" i="1"/>
  <c r="M257" i="1"/>
  <c r="L257" i="1"/>
  <c r="M255" i="1"/>
  <c r="L255" i="1"/>
  <c r="M253" i="1"/>
  <c r="L253" i="1"/>
  <c r="M251" i="1"/>
  <c r="L251" i="1"/>
  <c r="M243" i="1"/>
  <c r="L243" i="1"/>
  <c r="M241" i="1"/>
  <c r="L241" i="1"/>
  <c r="M239" i="1"/>
  <c r="L239" i="1"/>
  <c r="M237" i="1"/>
  <c r="L237" i="1"/>
  <c r="M236" i="1"/>
  <c r="L236" i="1"/>
  <c r="M234" i="1"/>
  <c r="L234" i="1"/>
  <c r="M233" i="1"/>
  <c r="L233" i="1"/>
  <c r="M231" i="1"/>
  <c r="L231" i="1"/>
  <c r="M229" i="1"/>
  <c r="L229" i="1"/>
  <c r="M227" i="1"/>
  <c r="L227" i="1"/>
  <c r="M216" i="1"/>
  <c r="L216" i="1"/>
  <c r="M214" i="1"/>
  <c r="L214" i="1"/>
  <c r="M212" i="1"/>
  <c r="L212" i="1"/>
  <c r="M210" i="1"/>
  <c r="L210" i="1"/>
  <c r="M208" i="1"/>
  <c r="L208" i="1"/>
  <c r="M206" i="1"/>
  <c r="L206" i="1"/>
  <c r="M204" i="1"/>
  <c r="L204" i="1"/>
  <c r="M202" i="1"/>
  <c r="L202" i="1"/>
  <c r="M200" i="1"/>
  <c r="L200" i="1"/>
  <c r="M198" i="1"/>
  <c r="L198" i="1"/>
  <c r="M196" i="1"/>
  <c r="L196" i="1"/>
  <c r="M194" i="1"/>
  <c r="L194" i="1"/>
  <c r="M192" i="1"/>
  <c r="L192" i="1"/>
  <c r="M190" i="1"/>
  <c r="L190" i="1"/>
  <c r="M188" i="1"/>
  <c r="L188" i="1"/>
  <c r="M34" i="1"/>
  <c r="L34" i="1"/>
  <c r="M32" i="1"/>
  <c r="L32" i="1"/>
  <c r="F310" i="1"/>
  <c r="G310" i="1" s="1"/>
  <c r="L310" i="1" s="1"/>
  <c r="F308" i="1"/>
  <c r="F304" i="1"/>
  <c r="F302" i="1"/>
  <c r="F297" i="1"/>
  <c r="F294" i="1"/>
  <c r="F288" i="1"/>
  <c r="F285" i="1"/>
  <c r="F279" i="1"/>
  <c r="F276" i="1"/>
  <c r="F270" i="1"/>
  <c r="F267" i="1"/>
  <c r="F242" i="1"/>
  <c r="F240" i="1"/>
  <c r="F215" i="1"/>
  <c r="F209" i="1"/>
  <c r="F203" i="1"/>
  <c r="F197" i="1"/>
  <c r="F191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23" i="1"/>
  <c r="F122" i="1"/>
  <c r="F121" i="1"/>
  <c r="F120" i="1"/>
  <c r="F119" i="1"/>
  <c r="F35" i="1"/>
  <c r="F342" i="33"/>
  <c r="M342" i="33" s="1"/>
  <c r="F341" i="33"/>
  <c r="M341" i="33" s="1"/>
  <c r="F340" i="33"/>
  <c r="M340" i="33" s="1"/>
  <c r="F339" i="33"/>
  <c r="M339" i="33" s="1"/>
  <c r="F338" i="33"/>
  <c r="M338" i="33" s="1"/>
  <c r="F337" i="33"/>
  <c r="M337" i="33" s="1"/>
  <c r="F336" i="33"/>
  <c r="M336" i="33" s="1"/>
  <c r="F311" i="33"/>
  <c r="M311" i="33" s="1"/>
  <c r="F309" i="33"/>
  <c r="M309" i="33" s="1"/>
  <c r="F307" i="33"/>
  <c r="M307" i="33" s="1"/>
  <c r="F305" i="33"/>
  <c r="M305" i="33" s="1"/>
  <c r="F299" i="33"/>
  <c r="M299" i="33" s="1"/>
  <c r="F293" i="33"/>
  <c r="M293" i="33" s="1"/>
  <c r="F284" i="33"/>
  <c r="M284" i="33" s="1"/>
  <c r="F275" i="33"/>
  <c r="M275" i="33" s="1"/>
  <c r="F266" i="33"/>
  <c r="M266" i="33" s="1"/>
  <c r="F257" i="33"/>
  <c r="M257" i="33" s="1"/>
  <c r="F254" i="33"/>
  <c r="F252" i="33"/>
  <c r="M252" i="33" s="1"/>
  <c r="F250" i="33"/>
  <c r="F248" i="33"/>
  <c r="M248" i="33" s="1"/>
  <c r="F246" i="33"/>
  <c r="J245" i="33"/>
  <c r="K245" i="33" s="1"/>
  <c r="H244" i="33"/>
  <c r="F243" i="33"/>
  <c r="F242" i="33"/>
  <c r="F241" i="33"/>
  <c r="F240" i="33"/>
  <c r="F234" i="33"/>
  <c r="M234" i="33" s="1"/>
  <c r="F231" i="33"/>
  <c r="M231" i="33" s="1"/>
  <c r="F228" i="33"/>
  <c r="M228" i="33" s="1"/>
  <c r="F226" i="33"/>
  <c r="F224" i="33"/>
  <c r="M224" i="33" s="1"/>
  <c r="F222" i="33"/>
  <c r="F221" i="33"/>
  <c r="F220" i="33"/>
  <c r="F219" i="33"/>
  <c r="F218" i="33"/>
  <c r="F217" i="33"/>
  <c r="F216" i="33"/>
  <c r="F215" i="33"/>
  <c r="F214" i="33"/>
  <c r="F213" i="33"/>
  <c r="F209" i="33"/>
  <c r="M209" i="33" s="1"/>
  <c r="F207" i="33"/>
  <c r="F203" i="33"/>
  <c r="M203" i="33" s="1"/>
  <c r="F201" i="33"/>
  <c r="G201" i="33" s="1"/>
  <c r="L201" i="33" s="1"/>
  <c r="F199" i="33"/>
  <c r="M199" i="33" s="1"/>
  <c r="F195" i="33"/>
  <c r="F193" i="33"/>
  <c r="M193" i="33" s="1"/>
  <c r="F191" i="33"/>
  <c r="F185" i="33"/>
  <c r="M185" i="33" s="1"/>
  <c r="F170" i="33"/>
  <c r="M170" i="33" s="1"/>
  <c r="F169" i="33"/>
  <c r="M169" i="33" s="1"/>
  <c r="F168" i="33"/>
  <c r="M168" i="33" s="1"/>
  <c r="F167" i="33"/>
  <c r="M167" i="33" s="1"/>
  <c r="F166" i="33"/>
  <c r="M166" i="33" s="1"/>
  <c r="F165" i="33"/>
  <c r="M165" i="33" s="1"/>
  <c r="F164" i="33"/>
  <c r="M164" i="33" s="1"/>
  <c r="F163" i="33"/>
  <c r="M163" i="33" s="1"/>
  <c r="F162" i="33"/>
  <c r="M162" i="33" s="1"/>
  <c r="F161" i="33"/>
  <c r="M161" i="33" s="1"/>
  <c r="F160" i="33"/>
  <c r="M160" i="33" s="1"/>
  <c r="F159" i="33"/>
  <c r="M159" i="33" s="1"/>
  <c r="F158" i="33"/>
  <c r="M158" i="33" s="1"/>
  <c r="F157" i="33"/>
  <c r="M157" i="33" s="1"/>
  <c r="F156" i="33"/>
  <c r="M156" i="33" s="1"/>
  <c r="F144" i="33"/>
  <c r="M144" i="33" s="1"/>
  <c r="F143" i="33"/>
  <c r="M143" i="33" s="1"/>
  <c r="J142" i="33"/>
  <c r="K142" i="33" s="1"/>
  <c r="H141" i="33"/>
  <c r="F140" i="33"/>
  <c r="M140" i="33" s="1"/>
  <c r="J139" i="33"/>
  <c r="K139" i="33" s="1"/>
  <c r="H138" i="33"/>
  <c r="F137" i="33"/>
  <c r="M137" i="33" s="1"/>
  <c r="J136" i="33"/>
  <c r="K136" i="33" s="1"/>
  <c r="H135" i="33"/>
  <c r="F134" i="33"/>
  <c r="M134" i="33" s="1"/>
  <c r="F133" i="33"/>
  <c r="M133" i="33" s="1"/>
  <c r="F132" i="33"/>
  <c r="M132" i="33" s="1"/>
  <c r="F131" i="33"/>
  <c r="M131" i="33" s="1"/>
  <c r="J130" i="33"/>
  <c r="K130" i="33" s="1"/>
  <c r="H129" i="33"/>
  <c r="F128" i="33"/>
  <c r="M128" i="33" s="1"/>
  <c r="J127" i="33"/>
  <c r="K127" i="33" s="1"/>
  <c r="H126" i="33"/>
  <c r="F125" i="33"/>
  <c r="M125" i="33" s="1"/>
  <c r="J124" i="33"/>
  <c r="K124" i="33" s="1"/>
  <c r="H123" i="33"/>
  <c r="F122" i="33"/>
  <c r="M122" i="33" s="1"/>
  <c r="F116" i="33"/>
  <c r="M116" i="33" s="1"/>
  <c r="F115" i="33"/>
  <c r="M115" i="33" s="1"/>
  <c r="J114" i="33"/>
  <c r="K114" i="33" s="1"/>
  <c r="H113" i="33"/>
  <c r="F112" i="33"/>
  <c r="M112" i="33" s="1"/>
  <c r="J111" i="33"/>
  <c r="K111" i="33" s="1"/>
  <c r="H110" i="33"/>
  <c r="F109" i="33"/>
  <c r="M109" i="33" s="1"/>
  <c r="J108" i="33"/>
  <c r="K108" i="33" s="1"/>
  <c r="H107" i="33"/>
  <c r="F106" i="33"/>
  <c r="M106" i="33" s="1"/>
  <c r="J105" i="33"/>
  <c r="K105" i="33" s="1"/>
  <c r="H104" i="33"/>
  <c r="F103" i="33"/>
  <c r="M103" i="33" s="1"/>
  <c r="J102" i="33"/>
  <c r="K102" i="33" s="1"/>
  <c r="H101" i="33"/>
  <c r="F100" i="33"/>
  <c r="M100" i="33" s="1"/>
  <c r="J99" i="33"/>
  <c r="K99" i="33" s="1"/>
  <c r="H98" i="33"/>
  <c r="F97" i="33"/>
  <c r="M97" i="33" s="1"/>
  <c r="J96" i="33"/>
  <c r="K96" i="33" s="1"/>
  <c r="H95" i="33"/>
  <c r="F94" i="33"/>
  <c r="M94" i="33" s="1"/>
  <c r="F93" i="33"/>
  <c r="M93" i="33" s="1"/>
  <c r="J92" i="33"/>
  <c r="K92" i="33" s="1"/>
  <c r="H91" i="33"/>
  <c r="F90" i="33"/>
  <c r="M90" i="33" s="1"/>
  <c r="F89" i="33"/>
  <c r="M89" i="33" s="1"/>
  <c r="J88" i="33"/>
  <c r="K88" i="33" s="1"/>
  <c r="H87" i="33"/>
  <c r="F86" i="33"/>
  <c r="M86" i="33" s="1"/>
  <c r="F85" i="33"/>
  <c r="M85" i="33" s="1"/>
  <c r="J84" i="33"/>
  <c r="K84" i="33" s="1"/>
  <c r="H83" i="33"/>
  <c r="F82" i="33"/>
  <c r="M82" i="33" s="1"/>
  <c r="F81" i="33"/>
  <c r="M81" i="33" s="1"/>
  <c r="F80" i="33"/>
  <c r="M80" i="33" s="1"/>
  <c r="F79" i="33"/>
  <c r="M79" i="33" s="1"/>
  <c r="F78" i="33"/>
  <c r="M78" i="33" s="1"/>
  <c r="F77" i="33"/>
  <c r="M77" i="33" s="1"/>
  <c r="F76" i="33"/>
  <c r="M76" i="33" s="1"/>
  <c r="F75" i="33"/>
  <c r="M75" i="33" s="1"/>
  <c r="F74" i="33"/>
  <c r="M74" i="33" s="1"/>
  <c r="F73" i="33"/>
  <c r="M73" i="33" s="1"/>
  <c r="F72" i="33"/>
  <c r="M72" i="33" s="1"/>
  <c r="F71" i="33"/>
  <c r="M71" i="33" s="1"/>
  <c r="F70" i="33"/>
  <c r="M70" i="33" s="1"/>
  <c r="F69" i="33"/>
  <c r="M69" i="33" s="1"/>
  <c r="F68" i="33"/>
  <c r="M68" i="33" s="1"/>
  <c r="F67" i="33"/>
  <c r="M67" i="33" s="1"/>
  <c r="F66" i="33"/>
  <c r="M66" i="33" s="1"/>
  <c r="F65" i="33"/>
  <c r="M65" i="33" s="1"/>
  <c r="F64" i="33"/>
  <c r="M64" i="33" s="1"/>
  <c r="J63" i="33"/>
  <c r="K63" i="33" s="1"/>
  <c r="H62" i="33"/>
  <c r="F61" i="33"/>
  <c r="M61" i="33" s="1"/>
  <c r="J60" i="33"/>
  <c r="K60" i="33" s="1"/>
  <c r="H59" i="33"/>
  <c r="F58" i="33"/>
  <c r="M58" i="33" s="1"/>
  <c r="J57" i="33"/>
  <c r="K57" i="33" s="1"/>
  <c r="H56" i="33"/>
  <c r="F55" i="33"/>
  <c r="M55" i="33" s="1"/>
  <c r="J54" i="33"/>
  <c r="K54" i="33" s="1"/>
  <c r="H53" i="33"/>
  <c r="F52" i="33"/>
  <c r="M52" i="33" s="1"/>
  <c r="J51" i="33"/>
  <c r="K51" i="33" s="1"/>
  <c r="H50" i="33"/>
  <c r="F49" i="33"/>
  <c r="M49" i="33" s="1"/>
  <c r="F48" i="33"/>
  <c r="M48" i="33" s="1"/>
  <c r="J47" i="33"/>
  <c r="K47" i="33" s="1"/>
  <c r="H46" i="33"/>
  <c r="F45" i="33"/>
  <c r="M45" i="33" s="1"/>
  <c r="F44" i="33"/>
  <c r="M44" i="33" s="1"/>
  <c r="J43" i="33"/>
  <c r="K43" i="33" s="1"/>
  <c r="H42" i="33"/>
  <c r="F41" i="33"/>
  <c r="M41" i="33" s="1"/>
  <c r="F40" i="33"/>
  <c r="M40" i="33" s="1"/>
  <c r="J39" i="33"/>
  <c r="H38" i="33"/>
  <c r="F37" i="33"/>
  <c r="M37" i="33" s="1"/>
  <c r="F36" i="33"/>
  <c r="M36" i="33" s="1"/>
  <c r="F33" i="33"/>
  <c r="F31" i="33"/>
  <c r="M31" i="33" s="1"/>
  <c r="F30" i="33"/>
  <c r="M30" i="33" s="1"/>
  <c r="F29" i="33"/>
  <c r="M29" i="33" s="1"/>
  <c r="F28" i="33"/>
  <c r="M28" i="33" s="1"/>
  <c r="F27" i="33"/>
  <c r="M27" i="33" s="1"/>
  <c r="F26" i="33"/>
  <c r="M26" i="33" s="1"/>
  <c r="F25" i="33"/>
  <c r="M25" i="33" s="1"/>
  <c r="F24" i="33"/>
  <c r="M24" i="33" s="1"/>
  <c r="F23" i="33"/>
  <c r="M23" i="33" s="1"/>
  <c r="F22" i="33"/>
  <c r="M22" i="33" s="1"/>
  <c r="F21" i="33"/>
  <c r="M21" i="33" s="1"/>
  <c r="F20" i="33"/>
  <c r="M20" i="33" s="1"/>
  <c r="F19" i="33"/>
  <c r="M19" i="33" s="1"/>
  <c r="F18" i="33"/>
  <c r="M18" i="33" s="1"/>
  <c r="F17" i="33"/>
  <c r="M17" i="33" s="1"/>
  <c r="F16" i="33"/>
  <c r="M16" i="33" s="1"/>
  <c r="F15" i="33"/>
  <c r="M15" i="33" s="1"/>
  <c r="F14" i="33"/>
  <c r="M14" i="33" s="1"/>
  <c r="F13" i="33"/>
  <c r="M13" i="33" s="1"/>
  <c r="F12" i="33"/>
  <c r="M12" i="33" s="1"/>
  <c r="F299" i="22"/>
  <c r="F293" i="22"/>
  <c r="M293" i="22" s="1"/>
  <c r="F284" i="22"/>
  <c r="F275" i="22"/>
  <c r="F266" i="22"/>
  <c r="F257" i="22"/>
  <c r="M257" i="22" s="1"/>
  <c r="F209" i="22"/>
  <c r="M209" i="22" s="1"/>
  <c r="F207" i="22"/>
  <c r="F203" i="22"/>
  <c r="M203" i="22" s="1"/>
  <c r="F201" i="22"/>
  <c r="F199" i="22"/>
  <c r="M199" i="22" s="1"/>
  <c r="F195" i="22"/>
  <c r="F193" i="22"/>
  <c r="M193" i="22" s="1"/>
  <c r="F191" i="22"/>
  <c r="F185" i="22"/>
  <c r="M185" i="22" s="1"/>
  <c r="F170" i="22"/>
  <c r="M170" i="22" s="1"/>
  <c r="F205" i="20"/>
  <c r="M205" i="20" s="1"/>
  <c r="F196" i="20"/>
  <c r="M196" i="20" s="1"/>
  <c r="F187" i="20"/>
  <c r="M187" i="20" s="1"/>
  <c r="F154" i="20"/>
  <c r="M154" i="20" s="1"/>
  <c r="F152" i="20"/>
  <c r="F148" i="20"/>
  <c r="M148" i="20" s="1"/>
  <c r="F146" i="20"/>
  <c r="F144" i="20"/>
  <c r="M144" i="20" s="1"/>
  <c r="F140" i="20"/>
  <c r="F138" i="20"/>
  <c r="M138" i="20" s="1"/>
  <c r="F136" i="20"/>
  <c r="F130" i="20"/>
  <c r="M130" i="20" s="1"/>
  <c r="F115" i="20"/>
  <c r="F209" i="14"/>
  <c r="M209" i="14" s="1"/>
  <c r="F200" i="14"/>
  <c r="M200" i="14" s="1"/>
  <c r="F191" i="14"/>
  <c r="M191" i="14" s="1"/>
  <c r="F154" i="14"/>
  <c r="F152" i="14"/>
  <c r="F148" i="14"/>
  <c r="F146" i="14"/>
  <c r="F144" i="14"/>
  <c r="F140" i="14"/>
  <c r="F138" i="14"/>
  <c r="F136" i="14"/>
  <c r="F130" i="14"/>
  <c r="F115" i="14"/>
  <c r="F349" i="32"/>
  <c r="M349" i="32" s="1"/>
  <c r="F348" i="32"/>
  <c r="M348" i="32" s="1"/>
  <c r="F347" i="32"/>
  <c r="M347" i="32" s="1"/>
  <c r="F346" i="32"/>
  <c r="M346" i="32" s="1"/>
  <c r="F345" i="32"/>
  <c r="M345" i="32" s="1"/>
  <c r="F344" i="32"/>
  <c r="M344" i="32" s="1"/>
  <c r="F343" i="32"/>
  <c r="M343" i="32" s="1"/>
  <c r="F318" i="32"/>
  <c r="F316" i="32"/>
  <c r="G316" i="32" s="1"/>
  <c r="L316" i="32" s="1"/>
  <c r="F314" i="32"/>
  <c r="M314" i="32" s="1"/>
  <c r="F312" i="32"/>
  <c r="G312" i="32" s="1"/>
  <c r="L312" i="32" s="1"/>
  <c r="F306" i="32"/>
  <c r="M306" i="32" s="1"/>
  <c r="F300" i="32"/>
  <c r="G300" i="32" s="1"/>
  <c r="L300" i="32" s="1"/>
  <c r="F291" i="32"/>
  <c r="F282" i="32"/>
  <c r="G282" i="32" s="1"/>
  <c r="L282" i="32" s="1"/>
  <c r="F273" i="32"/>
  <c r="F264" i="32"/>
  <c r="G264" i="32" s="1"/>
  <c r="L264" i="32" s="1"/>
  <c r="F261" i="32"/>
  <c r="F258" i="32"/>
  <c r="M258" i="32" s="1"/>
  <c r="F256" i="32"/>
  <c r="G256" i="32" s="1"/>
  <c r="L256" i="32" s="1"/>
  <c r="F254" i="32"/>
  <c r="M254" i="32" s="1"/>
  <c r="F252" i="32"/>
  <c r="G252" i="32" s="1"/>
  <c r="L252" i="32" s="1"/>
  <c r="F250" i="32"/>
  <c r="M250" i="32" s="1"/>
  <c r="J249" i="32"/>
  <c r="K249" i="32" s="1"/>
  <c r="H248" i="32"/>
  <c r="F247" i="32"/>
  <c r="M247" i="32" s="1"/>
  <c r="F246" i="32"/>
  <c r="M246" i="32" s="1"/>
  <c r="F245" i="32"/>
  <c r="M245" i="32" s="1"/>
  <c r="F244" i="32"/>
  <c r="M244" i="32" s="1"/>
  <c r="F238" i="32"/>
  <c r="G238" i="32" s="1"/>
  <c r="L238" i="32" s="1"/>
  <c r="F235" i="32"/>
  <c r="F232" i="32"/>
  <c r="G232" i="32" s="1"/>
  <c r="L232" i="32" s="1"/>
  <c r="F230" i="32"/>
  <c r="M230" i="32" s="1"/>
  <c r="F228" i="32"/>
  <c r="G228" i="32" s="1"/>
  <c r="L228" i="32" s="1"/>
  <c r="F226" i="32"/>
  <c r="M226" i="32" s="1"/>
  <c r="F225" i="32"/>
  <c r="M225" i="32" s="1"/>
  <c r="F224" i="32"/>
  <c r="M224" i="32" s="1"/>
  <c r="F223" i="32"/>
  <c r="M223" i="32" s="1"/>
  <c r="F222" i="32"/>
  <c r="M222" i="32" s="1"/>
  <c r="F221" i="32"/>
  <c r="M221" i="32" s="1"/>
  <c r="F220" i="32"/>
  <c r="M220" i="32" s="1"/>
  <c r="F219" i="32"/>
  <c r="M219" i="32" s="1"/>
  <c r="F218" i="32"/>
  <c r="M218" i="32" s="1"/>
  <c r="F217" i="32"/>
  <c r="M217" i="32" s="1"/>
  <c r="F213" i="32"/>
  <c r="F211" i="32"/>
  <c r="M211" i="32" s="1"/>
  <c r="F207" i="32"/>
  <c r="F205" i="32"/>
  <c r="M205" i="32" s="1"/>
  <c r="F201" i="32"/>
  <c r="F199" i="32"/>
  <c r="M199" i="32" s="1"/>
  <c r="F195" i="32"/>
  <c r="F193" i="32"/>
  <c r="M193" i="32" s="1"/>
  <c r="F189" i="32"/>
  <c r="F187" i="32"/>
  <c r="M187" i="32" s="1"/>
  <c r="F172" i="32"/>
  <c r="M172" i="32" s="1"/>
  <c r="F171" i="32"/>
  <c r="M171" i="32" s="1"/>
  <c r="F170" i="32"/>
  <c r="M170" i="32" s="1"/>
  <c r="F169" i="32"/>
  <c r="M169" i="32" s="1"/>
  <c r="F168" i="32"/>
  <c r="M168" i="32" s="1"/>
  <c r="F167" i="32"/>
  <c r="M167" i="32" s="1"/>
  <c r="F166" i="32"/>
  <c r="M166" i="32" s="1"/>
  <c r="F165" i="32"/>
  <c r="M165" i="32" s="1"/>
  <c r="F164" i="32"/>
  <c r="M164" i="32" s="1"/>
  <c r="F163" i="32"/>
  <c r="M163" i="32" s="1"/>
  <c r="F162" i="32"/>
  <c r="M162" i="32" s="1"/>
  <c r="F161" i="32"/>
  <c r="M161" i="32" s="1"/>
  <c r="F160" i="32"/>
  <c r="M160" i="32" s="1"/>
  <c r="F159" i="32"/>
  <c r="M159" i="32" s="1"/>
  <c r="F158" i="32"/>
  <c r="M158" i="32" s="1"/>
  <c r="F146" i="32"/>
  <c r="M146" i="32" s="1"/>
  <c r="F145" i="32"/>
  <c r="M145" i="32" s="1"/>
  <c r="J144" i="32"/>
  <c r="K144" i="32" s="1"/>
  <c r="H143" i="32"/>
  <c r="F142" i="32"/>
  <c r="M142" i="32" s="1"/>
  <c r="J141" i="32"/>
  <c r="K141" i="32" s="1"/>
  <c r="H140" i="32"/>
  <c r="F139" i="32"/>
  <c r="M139" i="32" s="1"/>
  <c r="J138" i="32"/>
  <c r="K138" i="32" s="1"/>
  <c r="H137" i="32"/>
  <c r="F136" i="32"/>
  <c r="M136" i="32" s="1"/>
  <c r="F135" i="32"/>
  <c r="M135" i="32" s="1"/>
  <c r="F134" i="32"/>
  <c r="M134" i="32" s="1"/>
  <c r="F133" i="32"/>
  <c r="M133" i="32" s="1"/>
  <c r="J132" i="32"/>
  <c r="K132" i="32" s="1"/>
  <c r="H131" i="32"/>
  <c r="F130" i="32"/>
  <c r="M130" i="32" s="1"/>
  <c r="J129" i="32"/>
  <c r="K129" i="32" s="1"/>
  <c r="H128" i="32"/>
  <c r="F127" i="32"/>
  <c r="M127" i="32" s="1"/>
  <c r="J126" i="32"/>
  <c r="K126" i="32" s="1"/>
  <c r="H125" i="32"/>
  <c r="F124" i="32"/>
  <c r="M124" i="32" s="1"/>
  <c r="F118" i="32"/>
  <c r="M118" i="32" s="1"/>
  <c r="F117" i="32"/>
  <c r="M117" i="32" s="1"/>
  <c r="J116" i="32"/>
  <c r="K116" i="32" s="1"/>
  <c r="H115" i="32"/>
  <c r="J114" i="32"/>
  <c r="K114" i="32" s="1"/>
  <c r="H113" i="32"/>
  <c r="F112" i="32"/>
  <c r="M112" i="32" s="1"/>
  <c r="J111" i="32"/>
  <c r="K111" i="32" s="1"/>
  <c r="H110" i="32"/>
  <c r="F109" i="32"/>
  <c r="M109" i="32" s="1"/>
  <c r="J108" i="32"/>
  <c r="K108" i="32" s="1"/>
  <c r="H107" i="32"/>
  <c r="F106" i="32"/>
  <c r="M106" i="32" s="1"/>
  <c r="J105" i="32"/>
  <c r="K105" i="32" s="1"/>
  <c r="H104" i="32"/>
  <c r="F103" i="32"/>
  <c r="M103" i="32" s="1"/>
  <c r="J102" i="32"/>
  <c r="K102" i="32" s="1"/>
  <c r="H101" i="32"/>
  <c r="F100" i="32"/>
  <c r="M100" i="32" s="1"/>
  <c r="J99" i="32"/>
  <c r="K99" i="32" s="1"/>
  <c r="H98" i="32"/>
  <c r="F97" i="32"/>
  <c r="M97" i="32" s="1"/>
  <c r="J96" i="32"/>
  <c r="K96" i="32" s="1"/>
  <c r="H95" i="32"/>
  <c r="F94" i="32"/>
  <c r="M94" i="32" s="1"/>
  <c r="F93" i="32"/>
  <c r="M93" i="32" s="1"/>
  <c r="J92" i="32"/>
  <c r="K92" i="32" s="1"/>
  <c r="H91" i="32"/>
  <c r="F90" i="32"/>
  <c r="M90" i="32" s="1"/>
  <c r="F89" i="32"/>
  <c r="M89" i="32" s="1"/>
  <c r="J88" i="32"/>
  <c r="K88" i="32" s="1"/>
  <c r="H87" i="32"/>
  <c r="F86" i="32"/>
  <c r="M86" i="32" s="1"/>
  <c r="F85" i="32"/>
  <c r="M85" i="32" s="1"/>
  <c r="J84" i="32"/>
  <c r="K84" i="32" s="1"/>
  <c r="H83" i="32"/>
  <c r="F82" i="32"/>
  <c r="M82" i="32" s="1"/>
  <c r="F81" i="32"/>
  <c r="M81" i="32" s="1"/>
  <c r="F80" i="32"/>
  <c r="M80" i="32" s="1"/>
  <c r="F79" i="32"/>
  <c r="M79" i="32" s="1"/>
  <c r="F78" i="32"/>
  <c r="M78" i="32" s="1"/>
  <c r="F77" i="32"/>
  <c r="M77" i="32" s="1"/>
  <c r="F76" i="32"/>
  <c r="M76" i="32" s="1"/>
  <c r="F75" i="32"/>
  <c r="M75" i="32" s="1"/>
  <c r="F74" i="32"/>
  <c r="M74" i="32" s="1"/>
  <c r="F73" i="32"/>
  <c r="M73" i="32" s="1"/>
  <c r="F72" i="32"/>
  <c r="M72" i="32" s="1"/>
  <c r="F71" i="32"/>
  <c r="M71" i="32" s="1"/>
  <c r="F70" i="32"/>
  <c r="M70" i="32" s="1"/>
  <c r="F69" i="32"/>
  <c r="M69" i="32" s="1"/>
  <c r="F68" i="32"/>
  <c r="M68" i="32" s="1"/>
  <c r="F67" i="32"/>
  <c r="M67" i="32" s="1"/>
  <c r="F66" i="32"/>
  <c r="M66" i="32" s="1"/>
  <c r="F65" i="32"/>
  <c r="M65" i="32" s="1"/>
  <c r="F64" i="32"/>
  <c r="M64" i="32" s="1"/>
  <c r="J63" i="32"/>
  <c r="K63" i="32" s="1"/>
  <c r="H62" i="32"/>
  <c r="F61" i="32"/>
  <c r="M61" i="32" s="1"/>
  <c r="J60" i="32"/>
  <c r="K60" i="32" s="1"/>
  <c r="H59" i="32"/>
  <c r="F58" i="32"/>
  <c r="M58" i="32" s="1"/>
  <c r="J57" i="32"/>
  <c r="K57" i="32" s="1"/>
  <c r="H56" i="32"/>
  <c r="F55" i="32"/>
  <c r="M55" i="32" s="1"/>
  <c r="J54" i="32"/>
  <c r="K54" i="32" s="1"/>
  <c r="H53" i="32"/>
  <c r="F52" i="32"/>
  <c r="M52" i="32" s="1"/>
  <c r="J51" i="32"/>
  <c r="K51" i="32" s="1"/>
  <c r="H50" i="32"/>
  <c r="F49" i="32"/>
  <c r="M49" i="32" s="1"/>
  <c r="F48" i="32"/>
  <c r="M48" i="32" s="1"/>
  <c r="J47" i="32"/>
  <c r="K47" i="32" s="1"/>
  <c r="H46" i="32"/>
  <c r="F45" i="32"/>
  <c r="M45" i="32" s="1"/>
  <c r="F44" i="32"/>
  <c r="M44" i="32" s="1"/>
  <c r="J43" i="32"/>
  <c r="K43" i="32" s="1"/>
  <c r="H42" i="32"/>
  <c r="F41" i="32"/>
  <c r="M41" i="32" s="1"/>
  <c r="F40" i="32"/>
  <c r="M40" i="32" s="1"/>
  <c r="J39" i="32"/>
  <c r="H38" i="32"/>
  <c r="F37" i="32"/>
  <c r="M37" i="32" s="1"/>
  <c r="F36" i="32"/>
  <c r="M36" i="32" s="1"/>
  <c r="F33" i="32"/>
  <c r="G33" i="32" s="1"/>
  <c r="L33" i="32" s="1"/>
  <c r="F31" i="32"/>
  <c r="M31" i="32" s="1"/>
  <c r="F30" i="32"/>
  <c r="M30" i="32" s="1"/>
  <c r="F29" i="32"/>
  <c r="M29" i="32" s="1"/>
  <c r="F28" i="32"/>
  <c r="M28" i="32" s="1"/>
  <c r="F27" i="32"/>
  <c r="M27" i="32" s="1"/>
  <c r="F26" i="32"/>
  <c r="M26" i="32" s="1"/>
  <c r="F25" i="32"/>
  <c r="M25" i="32" s="1"/>
  <c r="F24" i="32"/>
  <c r="M24" i="32" s="1"/>
  <c r="F23" i="32"/>
  <c r="M23" i="32" s="1"/>
  <c r="F22" i="32"/>
  <c r="M22" i="32" s="1"/>
  <c r="F21" i="32"/>
  <c r="M21" i="32" s="1"/>
  <c r="F20" i="32"/>
  <c r="M20" i="32" s="1"/>
  <c r="F19" i="32"/>
  <c r="M19" i="32" s="1"/>
  <c r="F18" i="32"/>
  <c r="M18" i="32" s="1"/>
  <c r="F17" i="32"/>
  <c r="M17" i="32" s="1"/>
  <c r="F16" i="32"/>
  <c r="M16" i="32" s="1"/>
  <c r="F15" i="32"/>
  <c r="M15" i="32" s="1"/>
  <c r="F14" i="32"/>
  <c r="M14" i="32" s="1"/>
  <c r="F13" i="32"/>
  <c r="M13" i="32" s="1"/>
  <c r="F12" i="32"/>
  <c r="M12" i="32" s="1"/>
  <c r="F265" i="31"/>
  <c r="M265" i="31" s="1"/>
  <c r="F264" i="31"/>
  <c r="M264" i="31" s="1"/>
  <c r="F263" i="31"/>
  <c r="M263" i="31" s="1"/>
  <c r="F262" i="31"/>
  <c r="M262" i="31" s="1"/>
  <c r="F261" i="31"/>
  <c r="M261" i="31" s="1"/>
  <c r="F260" i="31"/>
  <c r="M260" i="31" s="1"/>
  <c r="F259" i="31"/>
  <c r="M259" i="31" s="1"/>
  <c r="F234" i="31"/>
  <c r="M234" i="31" s="1"/>
  <c r="F232" i="31"/>
  <c r="G232" i="31" s="1"/>
  <c r="L232" i="31" s="1"/>
  <c r="F226" i="31"/>
  <c r="M226" i="31" s="1"/>
  <c r="F217" i="31"/>
  <c r="M217" i="31" s="1"/>
  <c r="F208" i="31"/>
  <c r="M208" i="31" s="1"/>
  <c r="F205" i="31"/>
  <c r="M205" i="31" s="1"/>
  <c r="F203" i="31"/>
  <c r="F201" i="31"/>
  <c r="M201" i="31" s="1"/>
  <c r="J200" i="31"/>
  <c r="K200" i="31" s="1"/>
  <c r="H199" i="31"/>
  <c r="F198" i="31"/>
  <c r="M198" i="31" s="1"/>
  <c r="F197" i="31"/>
  <c r="M197" i="31" s="1"/>
  <c r="F191" i="31"/>
  <c r="F188" i="31"/>
  <c r="G188" i="31" s="1"/>
  <c r="L188" i="31" s="1"/>
  <c r="F187" i="31"/>
  <c r="F185" i="31"/>
  <c r="M185" i="31" s="1"/>
  <c r="F184" i="31"/>
  <c r="M184" i="31" s="1"/>
  <c r="F183" i="31"/>
  <c r="M183" i="31" s="1"/>
  <c r="F182" i="31"/>
  <c r="M182" i="31" s="1"/>
  <c r="F181" i="31"/>
  <c r="M181" i="31" s="1"/>
  <c r="F180" i="31"/>
  <c r="M180" i="31" s="1"/>
  <c r="F179" i="31"/>
  <c r="M179" i="31" s="1"/>
  <c r="F178" i="31"/>
  <c r="M178" i="31" s="1"/>
  <c r="F177" i="31"/>
  <c r="M177" i="31" s="1"/>
  <c r="F176" i="31"/>
  <c r="M176" i="31" s="1"/>
  <c r="F172" i="31"/>
  <c r="G172" i="31" s="1"/>
  <c r="L172" i="31" s="1"/>
  <c r="F170" i="31"/>
  <c r="M170" i="31" s="1"/>
  <c r="F166" i="31"/>
  <c r="G166" i="31" s="1"/>
  <c r="L166" i="31" s="1"/>
  <c r="F164" i="31"/>
  <c r="M164" i="31" s="1"/>
  <c r="F158" i="31"/>
  <c r="M158" i="31" s="1"/>
  <c r="F156" i="31"/>
  <c r="G156" i="31" s="1"/>
  <c r="L156" i="31" s="1"/>
  <c r="F154" i="31"/>
  <c r="M154" i="31" s="1"/>
  <c r="F148" i="31"/>
  <c r="G148" i="31" s="1"/>
  <c r="L148" i="31" s="1"/>
  <c r="F133" i="31"/>
  <c r="F132" i="31"/>
  <c r="G132" i="31" s="1"/>
  <c r="L132" i="31" s="1"/>
  <c r="F131" i="31"/>
  <c r="F130" i="31"/>
  <c r="G130" i="31" s="1"/>
  <c r="L130" i="31" s="1"/>
  <c r="F129" i="31"/>
  <c r="F128" i="31"/>
  <c r="G128" i="31" s="1"/>
  <c r="L128" i="31" s="1"/>
  <c r="F127" i="31"/>
  <c r="F126" i="31"/>
  <c r="G126" i="31" s="1"/>
  <c r="L126" i="31" s="1"/>
  <c r="F125" i="31"/>
  <c r="G125" i="31" s="1"/>
  <c r="L125" i="31" s="1"/>
  <c r="F113" i="31"/>
  <c r="F112" i="31"/>
  <c r="G112" i="31" s="1"/>
  <c r="L112" i="31" s="1"/>
  <c r="J111" i="31"/>
  <c r="K111" i="31" s="1"/>
  <c r="H110" i="31"/>
  <c r="F109" i="31"/>
  <c r="J108" i="31"/>
  <c r="K108" i="31" s="1"/>
  <c r="H107" i="31"/>
  <c r="F106" i="31"/>
  <c r="G106" i="31" s="1"/>
  <c r="L106" i="31" s="1"/>
  <c r="J105" i="31"/>
  <c r="K105" i="31" s="1"/>
  <c r="H104" i="31"/>
  <c r="F103" i="31"/>
  <c r="F102" i="31"/>
  <c r="G102" i="31" s="1"/>
  <c r="L102" i="31" s="1"/>
  <c r="F101" i="31"/>
  <c r="F100" i="31"/>
  <c r="G100" i="31" s="1"/>
  <c r="L100" i="31" s="1"/>
  <c r="J99" i="31"/>
  <c r="K99" i="31" s="1"/>
  <c r="H98" i="31"/>
  <c r="F97" i="31"/>
  <c r="J96" i="31"/>
  <c r="K96" i="31" s="1"/>
  <c r="H95" i="31"/>
  <c r="F94" i="31"/>
  <c r="G94" i="31" s="1"/>
  <c r="L94" i="31" s="1"/>
  <c r="J93" i="31"/>
  <c r="K93" i="31" s="1"/>
  <c r="H92" i="31"/>
  <c r="F91" i="31"/>
  <c r="F85" i="31"/>
  <c r="F84" i="31"/>
  <c r="G84" i="31" s="1"/>
  <c r="L84" i="31" s="1"/>
  <c r="J83" i="31"/>
  <c r="K83" i="31" s="1"/>
  <c r="H82" i="31"/>
  <c r="F81" i="31"/>
  <c r="J80" i="31"/>
  <c r="K80" i="31" s="1"/>
  <c r="H79" i="31"/>
  <c r="F78" i="31"/>
  <c r="G78" i="31" s="1"/>
  <c r="L78" i="31" s="1"/>
  <c r="J77" i="31"/>
  <c r="K77" i="31" s="1"/>
  <c r="H76" i="31"/>
  <c r="F75" i="31"/>
  <c r="J74" i="31"/>
  <c r="K74" i="31" s="1"/>
  <c r="H73" i="31"/>
  <c r="F72" i="31"/>
  <c r="G72" i="31" s="1"/>
  <c r="L72" i="31" s="1"/>
  <c r="J71" i="31"/>
  <c r="K71" i="31" s="1"/>
  <c r="H70" i="31"/>
  <c r="F69" i="31"/>
  <c r="J68" i="31"/>
  <c r="K68" i="31" s="1"/>
  <c r="H67" i="31"/>
  <c r="F66" i="31"/>
  <c r="G66" i="31" s="1"/>
  <c r="L66" i="31" s="1"/>
  <c r="J65" i="31"/>
  <c r="K65" i="31" s="1"/>
  <c r="H64" i="31"/>
  <c r="F63" i="31"/>
  <c r="J62" i="31"/>
  <c r="K62" i="31" s="1"/>
  <c r="H61" i="31"/>
  <c r="F60" i="31"/>
  <c r="G60" i="31" s="1"/>
  <c r="L60" i="31" s="1"/>
  <c r="F59" i="31"/>
  <c r="F58" i="31"/>
  <c r="G58" i="31" s="1"/>
  <c r="L58" i="31" s="1"/>
  <c r="F57" i="31"/>
  <c r="F56" i="31"/>
  <c r="G56" i="31" s="1"/>
  <c r="L56" i="31" s="1"/>
  <c r="F55" i="31"/>
  <c r="F54" i="31"/>
  <c r="G54" i="31" s="1"/>
  <c r="L54" i="31" s="1"/>
  <c r="F53" i="31"/>
  <c r="F52" i="31"/>
  <c r="G52" i="31" s="1"/>
  <c r="L52" i="31" s="1"/>
  <c r="F51" i="31"/>
  <c r="F50" i="31"/>
  <c r="G50" i="31" s="1"/>
  <c r="L50" i="31" s="1"/>
  <c r="J49" i="31"/>
  <c r="K49" i="31" s="1"/>
  <c r="H48" i="31"/>
  <c r="F47" i="31"/>
  <c r="J46" i="31"/>
  <c r="K46" i="31" s="1"/>
  <c r="H45" i="31"/>
  <c r="F44" i="31"/>
  <c r="G44" i="31" s="1"/>
  <c r="L44" i="31" s="1"/>
  <c r="J43" i="31"/>
  <c r="K43" i="31" s="1"/>
  <c r="H42" i="31"/>
  <c r="F41" i="31"/>
  <c r="J40" i="31"/>
  <c r="K40" i="31" s="1"/>
  <c r="H39" i="31"/>
  <c r="F38" i="31"/>
  <c r="G38" i="31" s="1"/>
  <c r="L38" i="31" s="1"/>
  <c r="J37" i="31"/>
  <c r="K37" i="31" s="1"/>
  <c r="H36" i="31"/>
  <c r="F35" i="31"/>
  <c r="J34" i="31"/>
  <c r="K34" i="31" s="1"/>
  <c r="H33" i="31"/>
  <c r="F32" i="31"/>
  <c r="G32" i="31" s="1"/>
  <c r="L32" i="31" s="1"/>
  <c r="J31" i="31"/>
  <c r="K31" i="31" s="1"/>
  <c r="H30" i="31"/>
  <c r="F29" i="31"/>
  <c r="J28" i="31"/>
  <c r="K28" i="31" s="1"/>
  <c r="H27" i="31"/>
  <c r="F26" i="31"/>
  <c r="G26" i="31" s="1"/>
  <c r="L26" i="31" s="1"/>
  <c r="F23" i="31"/>
  <c r="M23" i="31" s="1"/>
  <c r="F22" i="31"/>
  <c r="M22" i="31" s="1"/>
  <c r="F21" i="31"/>
  <c r="M21" i="31" s="1"/>
  <c r="F20" i="31"/>
  <c r="M20" i="31" s="1"/>
  <c r="F19" i="31"/>
  <c r="M19" i="31" s="1"/>
  <c r="F18" i="31"/>
  <c r="M18" i="31" s="1"/>
  <c r="F17" i="31"/>
  <c r="M17" i="31" s="1"/>
  <c r="F16" i="31"/>
  <c r="M16" i="31" s="1"/>
  <c r="F15" i="31"/>
  <c r="M15" i="31" s="1"/>
  <c r="F14" i="31"/>
  <c r="G14" i="31" s="1"/>
  <c r="L14" i="31" s="1"/>
  <c r="F13" i="31"/>
  <c r="M13" i="31" s="1"/>
  <c r="F12" i="31"/>
  <c r="M12" i="31" s="1"/>
  <c r="M181" i="14" l="1"/>
  <c r="M189" i="22"/>
  <c r="M150" i="14"/>
  <c r="M205" i="22"/>
  <c r="M134" i="20"/>
  <c r="M152" i="31"/>
  <c r="M318" i="32"/>
  <c r="G318" i="32"/>
  <c r="L318" i="32" s="1"/>
  <c r="M156" i="20"/>
  <c r="M211" i="22"/>
  <c r="M141" i="10"/>
  <c r="M197" i="22"/>
  <c r="M132" i="14"/>
  <c r="M179" i="14"/>
  <c r="M132" i="20"/>
  <c r="M176" i="32"/>
  <c r="M197" i="33"/>
  <c r="G340" i="33"/>
  <c r="L340" i="33" s="1"/>
  <c r="M187" i="33"/>
  <c r="M150" i="31"/>
  <c r="M174" i="31"/>
  <c r="M205" i="33"/>
  <c r="M300" i="32"/>
  <c r="M175" i="33"/>
  <c r="M60" i="31"/>
  <c r="M142" i="20"/>
  <c r="M150" i="20"/>
  <c r="M25" i="10"/>
  <c r="M14" i="31"/>
  <c r="M316" i="32"/>
  <c r="M87" i="10"/>
  <c r="M86" i="31"/>
  <c r="M162" i="31"/>
  <c r="M168" i="31"/>
  <c r="M134" i="14"/>
  <c r="M156" i="14"/>
  <c r="M35" i="33"/>
  <c r="G211" i="33"/>
  <c r="L211" i="33" s="1"/>
  <c r="M184" i="32"/>
  <c r="M195" i="10"/>
  <c r="M32" i="31"/>
  <c r="M142" i="14"/>
  <c r="M183" i="33"/>
  <c r="M189" i="33"/>
  <c r="J351" i="32"/>
  <c r="M180" i="32"/>
  <c r="M240" i="32"/>
  <c r="M276" i="32"/>
  <c r="M308" i="32"/>
  <c r="M135" i="10"/>
  <c r="M147" i="10"/>
  <c r="M134" i="31"/>
  <c r="M142" i="31"/>
  <c r="M228" i="31"/>
  <c r="M119" i="33"/>
  <c r="M174" i="32"/>
  <c r="M182" i="32"/>
  <c r="M252" i="32"/>
  <c r="M294" i="32"/>
  <c r="M302" i="32"/>
  <c r="M139" i="10"/>
  <c r="M211" i="10"/>
  <c r="M52" i="31"/>
  <c r="M90" i="31"/>
  <c r="M136" i="31"/>
  <c r="M144" i="31"/>
  <c r="M172" i="31"/>
  <c r="M220" i="31"/>
  <c r="M121" i="33"/>
  <c r="M179" i="33"/>
  <c r="M94" i="31"/>
  <c r="M138" i="31"/>
  <c r="M146" i="31"/>
  <c r="G16" i="31"/>
  <c r="L16" i="31" s="1"/>
  <c r="G299" i="33"/>
  <c r="L299" i="33" s="1"/>
  <c r="G338" i="33"/>
  <c r="L338" i="33" s="1"/>
  <c r="M178" i="32"/>
  <c r="M186" i="32"/>
  <c r="M242" i="32"/>
  <c r="M310" i="32"/>
  <c r="M89" i="10"/>
  <c r="M143" i="10"/>
  <c r="M193" i="10"/>
  <c r="M84" i="31"/>
  <c r="M132" i="31"/>
  <c r="M140" i="31"/>
  <c r="M148" i="31"/>
  <c r="M117" i="33"/>
  <c r="M171" i="33"/>
  <c r="G35" i="31"/>
  <c r="L35" i="31" s="1"/>
  <c r="M35" i="31"/>
  <c r="G47" i="31"/>
  <c r="L47" i="31" s="1"/>
  <c r="M47" i="31"/>
  <c r="G59" i="31"/>
  <c r="L59" i="31" s="1"/>
  <c r="M59" i="31"/>
  <c r="G63" i="31"/>
  <c r="L63" i="31" s="1"/>
  <c r="M63" i="31"/>
  <c r="G75" i="31"/>
  <c r="L75" i="31" s="1"/>
  <c r="M75" i="31"/>
  <c r="G127" i="31"/>
  <c r="L127" i="31" s="1"/>
  <c r="M127" i="31"/>
  <c r="G140" i="14"/>
  <c r="L140" i="14" s="1"/>
  <c r="M140" i="14"/>
  <c r="G191" i="22"/>
  <c r="L191" i="22" s="1"/>
  <c r="M191" i="22"/>
  <c r="G284" i="22"/>
  <c r="L284" i="22" s="1"/>
  <c r="M284" i="22"/>
  <c r="G217" i="33"/>
  <c r="L217" i="33" s="1"/>
  <c r="M217" i="33"/>
  <c r="G241" i="33"/>
  <c r="L241" i="33" s="1"/>
  <c r="M241" i="33"/>
  <c r="G120" i="1"/>
  <c r="L120" i="1" s="1"/>
  <c r="M120" i="1"/>
  <c r="G181" i="1"/>
  <c r="L181" i="1" s="1"/>
  <c r="M181" i="1"/>
  <c r="G279" i="1"/>
  <c r="L279" i="1" s="1"/>
  <c r="M279" i="1"/>
  <c r="G97" i="31"/>
  <c r="L97" i="31" s="1"/>
  <c r="M97" i="31"/>
  <c r="G101" i="31"/>
  <c r="L101" i="31" s="1"/>
  <c r="M101" i="31"/>
  <c r="G109" i="31"/>
  <c r="L109" i="31" s="1"/>
  <c r="M109" i="31"/>
  <c r="G113" i="31"/>
  <c r="L113" i="31" s="1"/>
  <c r="M113" i="31"/>
  <c r="G195" i="32"/>
  <c r="L195" i="32" s="1"/>
  <c r="M195" i="32"/>
  <c r="G207" i="32"/>
  <c r="L207" i="32" s="1"/>
  <c r="M207" i="32"/>
  <c r="G235" i="32"/>
  <c r="L235" i="32" s="1"/>
  <c r="M235" i="32"/>
  <c r="G130" i="14"/>
  <c r="L130" i="14" s="1"/>
  <c r="M130" i="14"/>
  <c r="G144" i="14"/>
  <c r="L144" i="14" s="1"/>
  <c r="M144" i="14"/>
  <c r="G154" i="14"/>
  <c r="L154" i="14" s="1"/>
  <c r="M154" i="14"/>
  <c r="G115" i="20"/>
  <c r="L115" i="20" s="1"/>
  <c r="M115" i="20"/>
  <c r="G140" i="20"/>
  <c r="L140" i="20" s="1"/>
  <c r="M140" i="20"/>
  <c r="G152" i="20"/>
  <c r="L152" i="20" s="1"/>
  <c r="M152" i="20"/>
  <c r="G257" i="22"/>
  <c r="L257" i="22" s="1"/>
  <c r="G214" i="33"/>
  <c r="L214" i="33" s="1"/>
  <c r="M214" i="33"/>
  <c r="G218" i="33"/>
  <c r="L218" i="33" s="1"/>
  <c r="M218" i="33"/>
  <c r="G222" i="33"/>
  <c r="L222" i="33" s="1"/>
  <c r="M222" i="33"/>
  <c r="G242" i="33"/>
  <c r="L242" i="33" s="1"/>
  <c r="M242" i="33"/>
  <c r="G246" i="33"/>
  <c r="L246" i="33" s="1"/>
  <c r="M246" i="33"/>
  <c r="G254" i="33"/>
  <c r="L254" i="33" s="1"/>
  <c r="M254" i="33"/>
  <c r="G121" i="1"/>
  <c r="L121" i="1" s="1"/>
  <c r="M121" i="1"/>
  <c r="G174" i="1"/>
  <c r="L174" i="1" s="1"/>
  <c r="M174" i="1"/>
  <c r="G178" i="1"/>
  <c r="L178" i="1" s="1"/>
  <c r="M178" i="1"/>
  <c r="G182" i="1"/>
  <c r="L182" i="1" s="1"/>
  <c r="M182" i="1"/>
  <c r="G186" i="1"/>
  <c r="L186" i="1" s="1"/>
  <c r="M186" i="1"/>
  <c r="G209" i="1"/>
  <c r="L209" i="1" s="1"/>
  <c r="M209" i="1"/>
  <c r="G267" i="1"/>
  <c r="L267" i="1" s="1"/>
  <c r="M267" i="1"/>
  <c r="G285" i="1"/>
  <c r="L285" i="1" s="1"/>
  <c r="M285" i="1"/>
  <c r="G302" i="1"/>
  <c r="L302" i="1" s="1"/>
  <c r="M302" i="1"/>
  <c r="M35" i="32"/>
  <c r="M122" i="32"/>
  <c r="M232" i="32"/>
  <c r="M282" i="32"/>
  <c r="M223" i="10"/>
  <c r="M38" i="31"/>
  <c r="M54" i="31"/>
  <c r="M66" i="31"/>
  <c r="M100" i="31"/>
  <c r="M126" i="31"/>
  <c r="G86" i="14"/>
  <c r="L86" i="14" s="1"/>
  <c r="M86" i="14"/>
  <c r="G90" i="14"/>
  <c r="L90" i="14" s="1"/>
  <c r="M90" i="14"/>
  <c r="G119" i="14"/>
  <c r="L119" i="14" s="1"/>
  <c r="M119" i="14"/>
  <c r="G123" i="14"/>
  <c r="L123" i="14" s="1"/>
  <c r="M123" i="14"/>
  <c r="G127" i="14"/>
  <c r="L127" i="14" s="1"/>
  <c r="M127" i="14"/>
  <c r="G197" i="14"/>
  <c r="L197" i="14" s="1"/>
  <c r="M197" i="14"/>
  <c r="G213" i="14"/>
  <c r="L213" i="14" s="1"/>
  <c r="M213" i="14"/>
  <c r="G55" i="31"/>
  <c r="L55" i="31" s="1"/>
  <c r="M55" i="31"/>
  <c r="G191" i="31"/>
  <c r="L191" i="31" s="1"/>
  <c r="M191" i="31"/>
  <c r="G115" i="14"/>
  <c r="L115" i="14" s="1"/>
  <c r="M115" i="14"/>
  <c r="G201" i="22"/>
  <c r="L201" i="22" s="1"/>
  <c r="M201" i="22"/>
  <c r="G191" i="33"/>
  <c r="L191" i="33" s="1"/>
  <c r="M191" i="33"/>
  <c r="G213" i="33"/>
  <c r="L213" i="33" s="1"/>
  <c r="M213" i="33"/>
  <c r="G221" i="33"/>
  <c r="L221" i="33" s="1"/>
  <c r="M221" i="33"/>
  <c r="G177" i="1"/>
  <c r="L177" i="1" s="1"/>
  <c r="M177" i="1"/>
  <c r="G185" i="1"/>
  <c r="L185" i="1" s="1"/>
  <c r="M185" i="1"/>
  <c r="G242" i="1"/>
  <c r="L242" i="1" s="1"/>
  <c r="M242" i="1"/>
  <c r="G29" i="31"/>
  <c r="L29" i="31" s="1"/>
  <c r="M29" i="31"/>
  <c r="G41" i="31"/>
  <c r="L41" i="31" s="1"/>
  <c r="M41" i="31"/>
  <c r="G53" i="31"/>
  <c r="L53" i="31" s="1"/>
  <c r="M53" i="31"/>
  <c r="G57" i="31"/>
  <c r="L57" i="31" s="1"/>
  <c r="M57" i="31"/>
  <c r="G69" i="31"/>
  <c r="L69" i="31" s="1"/>
  <c r="M69" i="31"/>
  <c r="G81" i="31"/>
  <c r="L81" i="31" s="1"/>
  <c r="M81" i="31"/>
  <c r="G85" i="31"/>
  <c r="L85" i="31" s="1"/>
  <c r="M85" i="31"/>
  <c r="G129" i="31"/>
  <c r="L129" i="31" s="1"/>
  <c r="M129" i="31"/>
  <c r="G133" i="31"/>
  <c r="L133" i="31" s="1"/>
  <c r="M133" i="31"/>
  <c r="G187" i="31"/>
  <c r="L187" i="31" s="1"/>
  <c r="M187" i="31"/>
  <c r="G203" i="31"/>
  <c r="L203" i="31" s="1"/>
  <c r="M203" i="31"/>
  <c r="G261" i="32"/>
  <c r="L261" i="32" s="1"/>
  <c r="M261" i="32"/>
  <c r="G291" i="32"/>
  <c r="L291" i="32" s="1"/>
  <c r="M291" i="32"/>
  <c r="G136" i="14"/>
  <c r="L136" i="14" s="1"/>
  <c r="M136" i="14"/>
  <c r="G146" i="14"/>
  <c r="L146" i="14" s="1"/>
  <c r="M146" i="14"/>
  <c r="G195" i="22"/>
  <c r="L195" i="22" s="1"/>
  <c r="M195" i="22"/>
  <c r="G207" i="22"/>
  <c r="L207" i="22" s="1"/>
  <c r="M207" i="22"/>
  <c r="G266" i="22"/>
  <c r="L266" i="22" s="1"/>
  <c r="M266" i="22"/>
  <c r="G299" i="22"/>
  <c r="L299" i="22" s="1"/>
  <c r="M299" i="22"/>
  <c r="G195" i="33"/>
  <c r="L195" i="33" s="1"/>
  <c r="M195" i="33"/>
  <c r="G207" i="33"/>
  <c r="L207" i="33" s="1"/>
  <c r="M207" i="33"/>
  <c r="G215" i="33"/>
  <c r="L215" i="33" s="1"/>
  <c r="M215" i="33"/>
  <c r="G219" i="33"/>
  <c r="L219" i="33" s="1"/>
  <c r="M219" i="33"/>
  <c r="G243" i="33"/>
  <c r="L243" i="33" s="1"/>
  <c r="M243" i="33"/>
  <c r="G342" i="33"/>
  <c r="L342" i="33" s="1"/>
  <c r="G35" i="1"/>
  <c r="L35" i="1" s="1"/>
  <c r="M35" i="1"/>
  <c r="G122" i="1"/>
  <c r="L122" i="1" s="1"/>
  <c r="M122" i="1"/>
  <c r="G175" i="1"/>
  <c r="L175" i="1" s="1"/>
  <c r="M175" i="1"/>
  <c r="G179" i="1"/>
  <c r="L179" i="1" s="1"/>
  <c r="M179" i="1"/>
  <c r="G183" i="1"/>
  <c r="L183" i="1" s="1"/>
  <c r="M183" i="1"/>
  <c r="G191" i="1"/>
  <c r="L191" i="1" s="1"/>
  <c r="M191" i="1"/>
  <c r="G215" i="1"/>
  <c r="L215" i="1" s="1"/>
  <c r="M215" i="1"/>
  <c r="G270" i="1"/>
  <c r="L270" i="1" s="1"/>
  <c r="M270" i="1"/>
  <c r="G288" i="1"/>
  <c r="L288" i="1" s="1"/>
  <c r="M288" i="1"/>
  <c r="G304" i="1"/>
  <c r="L304" i="1" s="1"/>
  <c r="M304" i="1"/>
  <c r="M33" i="32"/>
  <c r="M238" i="32"/>
  <c r="M256" i="32"/>
  <c r="M264" i="32"/>
  <c r="M288" i="32"/>
  <c r="M304" i="32"/>
  <c r="M312" i="32"/>
  <c r="M137" i="10"/>
  <c r="M145" i="10"/>
  <c r="M44" i="31"/>
  <c r="M56" i="31"/>
  <c r="M72" i="31"/>
  <c r="M88" i="31"/>
  <c r="M102" i="31"/>
  <c r="M128" i="31"/>
  <c r="M156" i="31"/>
  <c r="M166" i="31"/>
  <c r="M188" i="31"/>
  <c r="M232" i="31"/>
  <c r="G35" i="22"/>
  <c r="L35" i="22" s="1"/>
  <c r="M35" i="22"/>
  <c r="G120" i="22"/>
  <c r="L120" i="22" s="1"/>
  <c r="M120" i="22"/>
  <c r="G173" i="22"/>
  <c r="L173" i="22" s="1"/>
  <c r="M173" i="22"/>
  <c r="G177" i="22"/>
  <c r="L177" i="22" s="1"/>
  <c r="M177" i="22"/>
  <c r="G181" i="22"/>
  <c r="L181" i="22" s="1"/>
  <c r="M181" i="22"/>
  <c r="G236" i="22"/>
  <c r="L236" i="22" s="1"/>
  <c r="M236" i="22"/>
  <c r="G269" i="22"/>
  <c r="L269" i="22" s="1"/>
  <c r="M269" i="22"/>
  <c r="G287" i="22"/>
  <c r="L287" i="22" s="1"/>
  <c r="M287" i="22"/>
  <c r="G301" i="22"/>
  <c r="L301" i="22" s="1"/>
  <c r="M301" i="22"/>
  <c r="G51" i="31"/>
  <c r="L51" i="31" s="1"/>
  <c r="M51" i="31"/>
  <c r="G131" i="31"/>
  <c r="L131" i="31" s="1"/>
  <c r="M131" i="31"/>
  <c r="G273" i="32"/>
  <c r="L273" i="32" s="1"/>
  <c r="M273" i="32"/>
  <c r="G152" i="14"/>
  <c r="L152" i="14" s="1"/>
  <c r="M152" i="14"/>
  <c r="G173" i="1"/>
  <c r="L173" i="1" s="1"/>
  <c r="M173" i="1"/>
  <c r="G203" i="1"/>
  <c r="L203" i="1" s="1"/>
  <c r="M203" i="1"/>
  <c r="G297" i="1"/>
  <c r="L297" i="1" s="1"/>
  <c r="M297" i="1"/>
  <c r="M112" i="31"/>
  <c r="G91" i="31"/>
  <c r="L91" i="31" s="1"/>
  <c r="M91" i="31"/>
  <c r="G103" i="31"/>
  <c r="L103" i="31" s="1"/>
  <c r="M103" i="31"/>
  <c r="G189" i="32"/>
  <c r="L189" i="32" s="1"/>
  <c r="M189" i="32"/>
  <c r="G201" i="32"/>
  <c r="L201" i="32" s="1"/>
  <c r="M201" i="32"/>
  <c r="G213" i="32"/>
  <c r="L213" i="32" s="1"/>
  <c r="M213" i="32"/>
  <c r="G138" i="14"/>
  <c r="L138" i="14" s="1"/>
  <c r="M138" i="14"/>
  <c r="G148" i="14"/>
  <c r="L148" i="14" s="1"/>
  <c r="M148" i="14"/>
  <c r="G136" i="20"/>
  <c r="L136" i="20" s="1"/>
  <c r="M136" i="20"/>
  <c r="G146" i="20"/>
  <c r="L146" i="20" s="1"/>
  <c r="M146" i="20"/>
  <c r="G275" i="22"/>
  <c r="L275" i="22" s="1"/>
  <c r="M275" i="22"/>
  <c r="G33" i="33"/>
  <c r="L33" i="33" s="1"/>
  <c r="M33" i="33"/>
  <c r="G216" i="33"/>
  <c r="L216" i="33" s="1"/>
  <c r="M216" i="33"/>
  <c r="G220" i="33"/>
  <c r="L220" i="33" s="1"/>
  <c r="M220" i="33"/>
  <c r="G226" i="33"/>
  <c r="L226" i="33" s="1"/>
  <c r="M226" i="33"/>
  <c r="G240" i="33"/>
  <c r="L240" i="33" s="1"/>
  <c r="M240" i="33"/>
  <c r="G250" i="33"/>
  <c r="L250" i="33" s="1"/>
  <c r="M250" i="33"/>
  <c r="G119" i="1"/>
  <c r="L119" i="1" s="1"/>
  <c r="M119" i="1"/>
  <c r="G123" i="1"/>
  <c r="L123" i="1" s="1"/>
  <c r="M123" i="1"/>
  <c r="G176" i="1"/>
  <c r="L176" i="1" s="1"/>
  <c r="M176" i="1"/>
  <c r="G180" i="1"/>
  <c r="L180" i="1" s="1"/>
  <c r="M180" i="1"/>
  <c r="G184" i="1"/>
  <c r="L184" i="1" s="1"/>
  <c r="M184" i="1"/>
  <c r="G197" i="1"/>
  <c r="L197" i="1" s="1"/>
  <c r="M197" i="1"/>
  <c r="G240" i="1"/>
  <c r="L240" i="1" s="1"/>
  <c r="M240" i="1"/>
  <c r="G276" i="1"/>
  <c r="L276" i="1" s="1"/>
  <c r="M276" i="1"/>
  <c r="G294" i="1"/>
  <c r="L294" i="1" s="1"/>
  <c r="M294" i="1"/>
  <c r="G308" i="1"/>
  <c r="L308" i="1" s="1"/>
  <c r="M308" i="1"/>
  <c r="G175" i="32"/>
  <c r="L175" i="32" s="1"/>
  <c r="M175" i="32"/>
  <c r="G179" i="32"/>
  <c r="L179" i="32" s="1"/>
  <c r="M179" i="32"/>
  <c r="G183" i="32"/>
  <c r="L183" i="32" s="1"/>
  <c r="M183" i="32"/>
  <c r="G191" i="32"/>
  <c r="L191" i="32" s="1"/>
  <c r="M191" i="32"/>
  <c r="G215" i="32"/>
  <c r="L215" i="32" s="1"/>
  <c r="M215" i="32"/>
  <c r="M228" i="32"/>
  <c r="M270" i="32"/>
  <c r="G86" i="10"/>
  <c r="L86" i="10" s="1"/>
  <c r="M86" i="10"/>
  <c r="G90" i="10"/>
  <c r="L90" i="10" s="1"/>
  <c r="M90" i="10"/>
  <c r="G135" i="31"/>
  <c r="L135" i="31" s="1"/>
  <c r="M135" i="31"/>
  <c r="G139" i="31"/>
  <c r="L139" i="31" s="1"/>
  <c r="M139" i="31"/>
  <c r="G143" i="31"/>
  <c r="L143" i="31" s="1"/>
  <c r="M143" i="31"/>
  <c r="G147" i="31"/>
  <c r="L147" i="31" s="1"/>
  <c r="M147" i="31"/>
  <c r="M26" i="31"/>
  <c r="M50" i="31"/>
  <c r="M58" i="31"/>
  <c r="M78" i="31"/>
  <c r="M106" i="31"/>
  <c r="M130" i="31"/>
  <c r="M214" i="31"/>
  <c r="M230" i="31"/>
  <c r="M201" i="33"/>
  <c r="M310" i="1"/>
  <c r="G87" i="14"/>
  <c r="L87" i="14" s="1"/>
  <c r="M87" i="14"/>
  <c r="G116" i="14"/>
  <c r="L116" i="14" s="1"/>
  <c r="M116" i="14"/>
  <c r="G120" i="14"/>
  <c r="L120" i="14" s="1"/>
  <c r="M120" i="14"/>
  <c r="G124" i="14"/>
  <c r="L124" i="14" s="1"/>
  <c r="M124" i="14"/>
  <c r="G128" i="14"/>
  <c r="L128" i="14" s="1"/>
  <c r="M128" i="14"/>
  <c r="G203" i="14"/>
  <c r="L203" i="14" s="1"/>
  <c r="M203" i="14"/>
  <c r="M119" i="32"/>
  <c r="M121" i="32"/>
  <c r="M123" i="32"/>
  <c r="M173" i="32"/>
  <c r="M177" i="32"/>
  <c r="M181" i="32"/>
  <c r="M197" i="32"/>
  <c r="M203" i="32"/>
  <c r="M209" i="32"/>
  <c r="M267" i="32"/>
  <c r="M279" i="32"/>
  <c r="M285" i="32"/>
  <c r="M297" i="32"/>
  <c r="M88" i="10"/>
  <c r="M134" i="10"/>
  <c r="M136" i="10"/>
  <c r="M138" i="10"/>
  <c r="M140" i="10"/>
  <c r="M142" i="10"/>
  <c r="M144" i="10"/>
  <c r="M146" i="10"/>
  <c r="M214" i="10"/>
  <c r="M220" i="10"/>
  <c r="M228" i="10"/>
  <c r="M230" i="10"/>
  <c r="M25" i="31"/>
  <c r="M87" i="31"/>
  <c r="M89" i="31"/>
  <c r="M137" i="31"/>
  <c r="M141" i="31"/>
  <c r="M145" i="31"/>
  <c r="M193" i="31"/>
  <c r="M195" i="31"/>
  <c r="M211" i="31"/>
  <c r="M223" i="31"/>
  <c r="G88" i="14"/>
  <c r="L88" i="14" s="1"/>
  <c r="M88" i="14"/>
  <c r="G117" i="14"/>
  <c r="L117" i="14" s="1"/>
  <c r="M117" i="14"/>
  <c r="G121" i="14"/>
  <c r="L121" i="14" s="1"/>
  <c r="M121" i="14"/>
  <c r="G125" i="14"/>
  <c r="L125" i="14" s="1"/>
  <c r="M125" i="14"/>
  <c r="G129" i="14"/>
  <c r="L129" i="14" s="1"/>
  <c r="M129" i="14"/>
  <c r="G206" i="14"/>
  <c r="L206" i="14" s="1"/>
  <c r="M206" i="14"/>
  <c r="G25" i="14"/>
  <c r="L25" i="14" s="1"/>
  <c r="M25" i="14"/>
  <c r="G89" i="14"/>
  <c r="L89" i="14" s="1"/>
  <c r="M89" i="14"/>
  <c r="G118" i="14"/>
  <c r="L118" i="14" s="1"/>
  <c r="M118" i="14"/>
  <c r="G122" i="14"/>
  <c r="L122" i="14" s="1"/>
  <c r="M122" i="14"/>
  <c r="G126" i="14"/>
  <c r="L126" i="14" s="1"/>
  <c r="M126" i="14"/>
  <c r="G194" i="14"/>
  <c r="L194" i="14" s="1"/>
  <c r="M194" i="14"/>
  <c r="G211" i="14"/>
  <c r="L211" i="14" s="1"/>
  <c r="M211" i="14"/>
  <c r="G25" i="20"/>
  <c r="L25" i="20" s="1"/>
  <c r="M25" i="20"/>
  <c r="G89" i="20"/>
  <c r="L89" i="20" s="1"/>
  <c r="M89" i="20"/>
  <c r="G118" i="20"/>
  <c r="L118" i="20" s="1"/>
  <c r="M118" i="20"/>
  <c r="G122" i="20"/>
  <c r="L122" i="20" s="1"/>
  <c r="M122" i="20"/>
  <c r="G126" i="20"/>
  <c r="L126" i="20" s="1"/>
  <c r="M126" i="20"/>
  <c r="G175" i="20"/>
  <c r="L175" i="20" s="1"/>
  <c r="M175" i="20"/>
  <c r="G199" i="20"/>
  <c r="L199" i="20" s="1"/>
  <c r="M199" i="20"/>
  <c r="M87" i="20"/>
  <c r="M117" i="20"/>
  <c r="M119" i="20"/>
  <c r="M121" i="20"/>
  <c r="M123" i="20"/>
  <c r="M125" i="20"/>
  <c r="M127" i="20"/>
  <c r="M129" i="20"/>
  <c r="M177" i="20"/>
  <c r="M193" i="20"/>
  <c r="M207" i="20"/>
  <c r="M209" i="20"/>
  <c r="G117" i="22"/>
  <c r="L117" i="22" s="1"/>
  <c r="M117" i="22"/>
  <c r="G121" i="22"/>
  <c r="L121" i="22" s="1"/>
  <c r="M121" i="22"/>
  <c r="G174" i="22"/>
  <c r="L174" i="22" s="1"/>
  <c r="M174" i="22"/>
  <c r="G178" i="22"/>
  <c r="L178" i="22" s="1"/>
  <c r="M178" i="22"/>
  <c r="G182" i="22"/>
  <c r="L182" i="22" s="1"/>
  <c r="M182" i="22"/>
  <c r="G238" i="22"/>
  <c r="L238" i="22" s="1"/>
  <c r="M238" i="22"/>
  <c r="G272" i="22"/>
  <c r="L272" i="22" s="1"/>
  <c r="M272" i="22"/>
  <c r="G290" i="22"/>
  <c r="L290" i="22" s="1"/>
  <c r="M290" i="22"/>
  <c r="G303" i="22"/>
  <c r="L303" i="22" s="1"/>
  <c r="M303" i="22"/>
  <c r="G118" i="22"/>
  <c r="L118" i="22" s="1"/>
  <c r="M118" i="22"/>
  <c r="G171" i="22"/>
  <c r="L171" i="22" s="1"/>
  <c r="M171" i="22"/>
  <c r="G175" i="22"/>
  <c r="L175" i="22" s="1"/>
  <c r="M175" i="22"/>
  <c r="G179" i="22"/>
  <c r="L179" i="22" s="1"/>
  <c r="M179" i="22"/>
  <c r="G260" i="22"/>
  <c r="L260" i="22" s="1"/>
  <c r="M260" i="22"/>
  <c r="G278" i="22"/>
  <c r="L278" i="22" s="1"/>
  <c r="M278" i="22"/>
  <c r="G295" i="22"/>
  <c r="L295" i="22" s="1"/>
  <c r="M295" i="22"/>
  <c r="G263" i="33"/>
  <c r="L263" i="33" s="1"/>
  <c r="M263" i="33"/>
  <c r="G281" i="33"/>
  <c r="L281" i="33" s="1"/>
  <c r="M281" i="33"/>
  <c r="G297" i="33"/>
  <c r="L297" i="33" s="1"/>
  <c r="M297" i="33"/>
  <c r="M86" i="20"/>
  <c r="M88" i="20"/>
  <c r="M90" i="20"/>
  <c r="M116" i="20"/>
  <c r="M120" i="20"/>
  <c r="M124" i="20"/>
  <c r="M128" i="20"/>
  <c r="M190" i="20"/>
  <c r="M202" i="20"/>
  <c r="G119" i="22"/>
  <c r="L119" i="22" s="1"/>
  <c r="M119" i="22"/>
  <c r="G172" i="22"/>
  <c r="L172" i="22" s="1"/>
  <c r="M172" i="22"/>
  <c r="G176" i="22"/>
  <c r="L176" i="22" s="1"/>
  <c r="M176" i="22"/>
  <c r="G180" i="22"/>
  <c r="L180" i="22" s="1"/>
  <c r="M180" i="22"/>
  <c r="G184" i="22"/>
  <c r="L184" i="22" s="1"/>
  <c r="M184" i="22"/>
  <c r="G263" i="22"/>
  <c r="L263" i="22" s="1"/>
  <c r="M263" i="22"/>
  <c r="G281" i="22"/>
  <c r="L281" i="22" s="1"/>
  <c r="M281" i="22"/>
  <c r="G297" i="22"/>
  <c r="L297" i="22" s="1"/>
  <c r="M297" i="22"/>
  <c r="G120" i="33"/>
  <c r="L120" i="33" s="1"/>
  <c r="M120" i="33"/>
  <c r="G236" i="33"/>
  <c r="L236" i="33" s="1"/>
  <c r="M236" i="33"/>
  <c r="M173" i="33"/>
  <c r="M181" i="33"/>
  <c r="G269" i="33"/>
  <c r="L269" i="33" s="1"/>
  <c r="M269" i="33"/>
  <c r="G287" i="33"/>
  <c r="L287" i="33" s="1"/>
  <c r="M287" i="33"/>
  <c r="G301" i="33"/>
  <c r="L301" i="33" s="1"/>
  <c r="M301" i="33"/>
  <c r="G238" i="33"/>
  <c r="L238" i="33" s="1"/>
  <c r="G272" i="33"/>
  <c r="L272" i="33" s="1"/>
  <c r="M272" i="33"/>
  <c r="G290" i="33"/>
  <c r="L290" i="33" s="1"/>
  <c r="M290" i="33"/>
  <c r="G303" i="33"/>
  <c r="L303" i="33" s="1"/>
  <c r="M303" i="33"/>
  <c r="M118" i="33"/>
  <c r="M172" i="33"/>
  <c r="M174" i="33"/>
  <c r="M176" i="33"/>
  <c r="M178" i="33"/>
  <c r="M180" i="33"/>
  <c r="M182" i="33"/>
  <c r="M184" i="33"/>
  <c r="M260" i="33"/>
  <c r="G278" i="33"/>
  <c r="L278" i="33" s="1"/>
  <c r="M278" i="33"/>
  <c r="G295" i="33"/>
  <c r="L295" i="33" s="1"/>
  <c r="M295" i="33"/>
  <c r="G177" i="33"/>
  <c r="L177" i="33" s="1"/>
  <c r="G183" i="22"/>
  <c r="L183" i="22" s="1"/>
  <c r="G185" i="32"/>
  <c r="L185" i="32" s="1"/>
  <c r="G120" i="32"/>
  <c r="L120" i="32" s="1"/>
  <c r="G13" i="31"/>
  <c r="L13" i="31" s="1"/>
  <c r="G15" i="31"/>
  <c r="L15" i="31" s="1"/>
  <c r="K267" i="31"/>
  <c r="G293" i="22"/>
  <c r="L293" i="22" s="1"/>
  <c r="G307" i="33"/>
  <c r="L307" i="33" s="1"/>
  <c r="G311" i="33"/>
  <c r="L311" i="33" s="1"/>
  <c r="G337" i="33"/>
  <c r="L337" i="33" s="1"/>
  <c r="G339" i="33"/>
  <c r="L339" i="33" s="1"/>
  <c r="G341" i="33"/>
  <c r="L341" i="33" s="1"/>
  <c r="J344" i="33"/>
  <c r="G12" i="31"/>
  <c r="L12" i="31" s="1"/>
  <c r="G336" i="33"/>
  <c r="L336" i="33" s="1"/>
  <c r="G12" i="33"/>
  <c r="L12" i="33" s="1"/>
  <c r="G13" i="33"/>
  <c r="L13" i="33" s="1"/>
  <c r="G14" i="33"/>
  <c r="L14" i="33" s="1"/>
  <c r="G15" i="33"/>
  <c r="L15" i="33" s="1"/>
  <c r="G16" i="33"/>
  <c r="L16" i="33" s="1"/>
  <c r="G17" i="33"/>
  <c r="L17" i="33" s="1"/>
  <c r="G18" i="33"/>
  <c r="L18" i="33" s="1"/>
  <c r="G19" i="33"/>
  <c r="L19" i="33" s="1"/>
  <c r="G20" i="33"/>
  <c r="L20" i="33" s="1"/>
  <c r="G21" i="33"/>
  <c r="L21" i="33" s="1"/>
  <c r="G22" i="33"/>
  <c r="L22" i="33" s="1"/>
  <c r="G23" i="33"/>
  <c r="L23" i="33" s="1"/>
  <c r="G24" i="33"/>
  <c r="L24" i="33" s="1"/>
  <c r="G25" i="33"/>
  <c r="L25" i="33" s="1"/>
  <c r="G26" i="33"/>
  <c r="L26" i="33" s="1"/>
  <c r="G27" i="33"/>
  <c r="L27" i="33" s="1"/>
  <c r="G28" i="33"/>
  <c r="L28" i="33" s="1"/>
  <c r="G29" i="33"/>
  <c r="L29" i="33" s="1"/>
  <c r="G30" i="33"/>
  <c r="L30" i="33" s="1"/>
  <c r="G31" i="33"/>
  <c r="L31" i="33" s="1"/>
  <c r="G36" i="33"/>
  <c r="L36" i="33" s="1"/>
  <c r="G37" i="33"/>
  <c r="L37" i="33" s="1"/>
  <c r="I344" i="33"/>
  <c r="K39" i="33"/>
  <c r="K344" i="33" s="1"/>
  <c r="G40" i="33"/>
  <c r="L40" i="33" s="1"/>
  <c r="G41" i="33"/>
  <c r="L41" i="33" s="1"/>
  <c r="G44" i="33"/>
  <c r="L44" i="33" s="1"/>
  <c r="G45" i="33"/>
  <c r="L45" i="33" s="1"/>
  <c r="G48" i="33"/>
  <c r="L48" i="33" s="1"/>
  <c r="G49" i="33"/>
  <c r="L49" i="33" s="1"/>
  <c r="G52" i="33"/>
  <c r="L52" i="33" s="1"/>
  <c r="G55" i="33"/>
  <c r="L55" i="33" s="1"/>
  <c r="G58" i="33"/>
  <c r="L58" i="33" s="1"/>
  <c r="G61" i="33"/>
  <c r="L61" i="33" s="1"/>
  <c r="G64" i="33"/>
  <c r="L64" i="33" s="1"/>
  <c r="G65" i="33"/>
  <c r="L65" i="33" s="1"/>
  <c r="G66" i="33"/>
  <c r="L66" i="33" s="1"/>
  <c r="G67" i="33"/>
  <c r="L67" i="33" s="1"/>
  <c r="G68" i="33"/>
  <c r="L68" i="33" s="1"/>
  <c r="G69" i="33"/>
  <c r="L69" i="33" s="1"/>
  <c r="G70" i="33"/>
  <c r="L70" i="33" s="1"/>
  <c r="G71" i="33"/>
  <c r="L71" i="33" s="1"/>
  <c r="G72" i="33"/>
  <c r="L72" i="33" s="1"/>
  <c r="G73" i="33"/>
  <c r="L73" i="33" s="1"/>
  <c r="G74" i="33"/>
  <c r="L74" i="33" s="1"/>
  <c r="G75" i="33"/>
  <c r="L75" i="33" s="1"/>
  <c r="G76" i="33"/>
  <c r="L76" i="33" s="1"/>
  <c r="G77" i="33"/>
  <c r="L77" i="33" s="1"/>
  <c r="G78" i="33"/>
  <c r="L78" i="33" s="1"/>
  <c r="G79" i="33"/>
  <c r="L79" i="33" s="1"/>
  <c r="G80" i="33"/>
  <c r="L80" i="33" s="1"/>
  <c r="G81" i="33"/>
  <c r="L81" i="33" s="1"/>
  <c r="G82" i="33"/>
  <c r="L82" i="33" s="1"/>
  <c r="G85" i="33"/>
  <c r="L85" i="33" s="1"/>
  <c r="G86" i="33"/>
  <c r="L86" i="33" s="1"/>
  <c r="G89" i="33"/>
  <c r="L89" i="33" s="1"/>
  <c r="G90" i="33"/>
  <c r="L90" i="33" s="1"/>
  <c r="G93" i="33"/>
  <c r="L93" i="33" s="1"/>
  <c r="G94" i="33"/>
  <c r="L94" i="33" s="1"/>
  <c r="G97" i="33"/>
  <c r="L97" i="33" s="1"/>
  <c r="G100" i="33"/>
  <c r="L100" i="33" s="1"/>
  <c r="G103" i="33"/>
  <c r="L103" i="33" s="1"/>
  <c r="G106" i="33"/>
  <c r="L106" i="33" s="1"/>
  <c r="G109" i="33"/>
  <c r="L109" i="33" s="1"/>
  <c r="G112" i="33"/>
  <c r="L112" i="33" s="1"/>
  <c r="G115" i="33"/>
  <c r="L115" i="33" s="1"/>
  <c r="G116" i="33"/>
  <c r="L116" i="33" s="1"/>
  <c r="G122" i="33"/>
  <c r="L122" i="33" s="1"/>
  <c r="G125" i="33"/>
  <c r="L125" i="33" s="1"/>
  <c r="G128" i="33"/>
  <c r="L128" i="33" s="1"/>
  <c r="G131" i="33"/>
  <c r="L131" i="33" s="1"/>
  <c r="G132" i="33"/>
  <c r="L132" i="33" s="1"/>
  <c r="G133" i="33"/>
  <c r="L133" i="33" s="1"/>
  <c r="G134" i="33"/>
  <c r="L134" i="33" s="1"/>
  <c r="G137" i="33"/>
  <c r="L137" i="33" s="1"/>
  <c r="G140" i="33"/>
  <c r="L140" i="33" s="1"/>
  <c r="G143" i="33"/>
  <c r="L143" i="33" s="1"/>
  <c r="G144" i="33"/>
  <c r="L144" i="33" s="1"/>
  <c r="G156" i="33"/>
  <c r="L156" i="33" s="1"/>
  <c r="G157" i="33"/>
  <c r="L157" i="33" s="1"/>
  <c r="G158" i="33"/>
  <c r="L158" i="33" s="1"/>
  <c r="G159" i="33"/>
  <c r="L159" i="33" s="1"/>
  <c r="G160" i="33"/>
  <c r="L160" i="33" s="1"/>
  <c r="G161" i="33"/>
  <c r="L161" i="33" s="1"/>
  <c r="G162" i="33"/>
  <c r="L162" i="33" s="1"/>
  <c r="G163" i="33"/>
  <c r="L163" i="33" s="1"/>
  <c r="G164" i="33"/>
  <c r="L164" i="33" s="1"/>
  <c r="G165" i="33"/>
  <c r="L165" i="33" s="1"/>
  <c r="G166" i="33"/>
  <c r="L166" i="33" s="1"/>
  <c r="G167" i="33"/>
  <c r="L167" i="33" s="1"/>
  <c r="G168" i="33"/>
  <c r="L168" i="33" s="1"/>
  <c r="G169" i="33"/>
  <c r="L169" i="33" s="1"/>
  <c r="G170" i="33"/>
  <c r="L170" i="33" s="1"/>
  <c r="G185" i="33"/>
  <c r="L185" i="33" s="1"/>
  <c r="G193" i="33"/>
  <c r="L193" i="33" s="1"/>
  <c r="G199" i="33"/>
  <c r="L199" i="33" s="1"/>
  <c r="G203" i="33"/>
  <c r="L203" i="33" s="1"/>
  <c r="G209" i="33"/>
  <c r="L209" i="33" s="1"/>
  <c r="G224" i="33"/>
  <c r="L224" i="33" s="1"/>
  <c r="G228" i="33"/>
  <c r="L228" i="33" s="1"/>
  <c r="G231" i="33"/>
  <c r="L231" i="33" s="1"/>
  <c r="G234" i="33"/>
  <c r="L234" i="33" s="1"/>
  <c r="G248" i="33"/>
  <c r="L248" i="33" s="1"/>
  <c r="G252" i="33"/>
  <c r="L252" i="33" s="1"/>
  <c r="G257" i="33"/>
  <c r="L257" i="33" s="1"/>
  <c r="G266" i="33"/>
  <c r="L266" i="33" s="1"/>
  <c r="G275" i="33"/>
  <c r="L275" i="33" s="1"/>
  <c r="G284" i="33"/>
  <c r="L284" i="33" s="1"/>
  <c r="G293" i="33"/>
  <c r="L293" i="33" s="1"/>
  <c r="G305" i="33"/>
  <c r="L305" i="33" s="1"/>
  <c r="G309" i="33"/>
  <c r="L309" i="33" s="1"/>
  <c r="G170" i="22"/>
  <c r="L170" i="22" s="1"/>
  <c r="G185" i="22"/>
  <c r="L185" i="22" s="1"/>
  <c r="G193" i="22"/>
  <c r="L193" i="22" s="1"/>
  <c r="G199" i="22"/>
  <c r="L199" i="22" s="1"/>
  <c r="G203" i="22"/>
  <c r="L203" i="22" s="1"/>
  <c r="G209" i="22"/>
  <c r="L209" i="22" s="1"/>
  <c r="G187" i="20"/>
  <c r="L187" i="20" s="1"/>
  <c r="G196" i="20"/>
  <c r="L196" i="20" s="1"/>
  <c r="G205" i="20"/>
  <c r="L205" i="20" s="1"/>
  <c r="G130" i="20"/>
  <c r="L130" i="20" s="1"/>
  <c r="G138" i="20"/>
  <c r="L138" i="20" s="1"/>
  <c r="G144" i="20"/>
  <c r="L144" i="20" s="1"/>
  <c r="G148" i="20"/>
  <c r="L148" i="20" s="1"/>
  <c r="G154" i="20"/>
  <c r="L154" i="20" s="1"/>
  <c r="G191" i="14"/>
  <c r="L191" i="14" s="1"/>
  <c r="G200" i="14"/>
  <c r="L200" i="14" s="1"/>
  <c r="G209" i="14"/>
  <c r="L209" i="14" s="1"/>
  <c r="G12" i="32"/>
  <c r="L12" i="32" s="1"/>
  <c r="G13" i="32"/>
  <c r="L13" i="32" s="1"/>
  <c r="G14" i="32"/>
  <c r="L14" i="32" s="1"/>
  <c r="G15" i="32"/>
  <c r="L15" i="32" s="1"/>
  <c r="G16" i="32"/>
  <c r="L16" i="32" s="1"/>
  <c r="G17" i="32"/>
  <c r="L17" i="32" s="1"/>
  <c r="G18" i="32"/>
  <c r="L18" i="32" s="1"/>
  <c r="G19" i="32"/>
  <c r="L19" i="32" s="1"/>
  <c r="G20" i="32"/>
  <c r="L20" i="32" s="1"/>
  <c r="G21" i="32"/>
  <c r="L21" i="32" s="1"/>
  <c r="G22" i="32"/>
  <c r="L22" i="32" s="1"/>
  <c r="G23" i="32"/>
  <c r="L23" i="32" s="1"/>
  <c r="G24" i="32"/>
  <c r="L24" i="32" s="1"/>
  <c r="G25" i="32"/>
  <c r="L25" i="32" s="1"/>
  <c r="G26" i="32"/>
  <c r="L26" i="32" s="1"/>
  <c r="G27" i="32"/>
  <c r="L27" i="32" s="1"/>
  <c r="G28" i="32"/>
  <c r="L28" i="32" s="1"/>
  <c r="G29" i="32"/>
  <c r="L29" i="32" s="1"/>
  <c r="G30" i="32"/>
  <c r="L30" i="32" s="1"/>
  <c r="G31" i="32"/>
  <c r="L31" i="32" s="1"/>
  <c r="G36" i="32"/>
  <c r="L36" i="32" s="1"/>
  <c r="G37" i="32"/>
  <c r="L37" i="32" s="1"/>
  <c r="I351" i="32"/>
  <c r="K39" i="32"/>
  <c r="K351" i="32" s="1"/>
  <c r="G40" i="32"/>
  <c r="L40" i="32" s="1"/>
  <c r="G41" i="32"/>
  <c r="L41" i="32" s="1"/>
  <c r="G44" i="32"/>
  <c r="L44" i="32" s="1"/>
  <c r="G45" i="32"/>
  <c r="L45" i="32" s="1"/>
  <c r="G48" i="32"/>
  <c r="L48" i="32" s="1"/>
  <c r="G49" i="32"/>
  <c r="L49" i="32" s="1"/>
  <c r="G52" i="32"/>
  <c r="L52" i="32" s="1"/>
  <c r="G55" i="32"/>
  <c r="L55" i="32" s="1"/>
  <c r="G58" i="32"/>
  <c r="L58" i="32" s="1"/>
  <c r="G61" i="32"/>
  <c r="L61" i="32" s="1"/>
  <c r="G64" i="32"/>
  <c r="L64" i="32" s="1"/>
  <c r="G65" i="32"/>
  <c r="L65" i="32" s="1"/>
  <c r="G66" i="32"/>
  <c r="L66" i="32" s="1"/>
  <c r="G67" i="32"/>
  <c r="L67" i="32" s="1"/>
  <c r="G68" i="32"/>
  <c r="L68" i="32" s="1"/>
  <c r="G69" i="32"/>
  <c r="L69" i="32" s="1"/>
  <c r="G70" i="32"/>
  <c r="L70" i="32" s="1"/>
  <c r="G71" i="32"/>
  <c r="L71" i="32" s="1"/>
  <c r="G72" i="32"/>
  <c r="L72" i="32" s="1"/>
  <c r="G73" i="32"/>
  <c r="L73" i="32" s="1"/>
  <c r="G74" i="32"/>
  <c r="L74" i="32" s="1"/>
  <c r="G75" i="32"/>
  <c r="L75" i="32" s="1"/>
  <c r="G76" i="32"/>
  <c r="L76" i="32" s="1"/>
  <c r="G77" i="32"/>
  <c r="L77" i="32" s="1"/>
  <c r="G78" i="32"/>
  <c r="L78" i="32" s="1"/>
  <c r="G79" i="32"/>
  <c r="L79" i="32" s="1"/>
  <c r="G80" i="32"/>
  <c r="L80" i="32" s="1"/>
  <c r="G81" i="32"/>
  <c r="L81" i="32" s="1"/>
  <c r="G82" i="32"/>
  <c r="L82" i="32" s="1"/>
  <c r="G85" i="32"/>
  <c r="L85" i="32" s="1"/>
  <c r="G86" i="32"/>
  <c r="L86" i="32" s="1"/>
  <c r="G89" i="32"/>
  <c r="L89" i="32" s="1"/>
  <c r="G90" i="32"/>
  <c r="L90" i="32" s="1"/>
  <c r="G93" i="32"/>
  <c r="L93" i="32" s="1"/>
  <c r="G94" i="32"/>
  <c r="L94" i="32" s="1"/>
  <c r="G97" i="32"/>
  <c r="L97" i="32" s="1"/>
  <c r="G100" i="32"/>
  <c r="L100" i="32" s="1"/>
  <c r="G103" i="32"/>
  <c r="L103" i="32" s="1"/>
  <c r="G106" i="32"/>
  <c r="L106" i="32" s="1"/>
  <c r="G109" i="32"/>
  <c r="L109" i="32" s="1"/>
  <c r="G112" i="32"/>
  <c r="L112" i="32" s="1"/>
  <c r="G117" i="32"/>
  <c r="L117" i="32" s="1"/>
  <c r="G118" i="32"/>
  <c r="L118" i="32" s="1"/>
  <c r="G124" i="32"/>
  <c r="L124" i="32" s="1"/>
  <c r="G127" i="32"/>
  <c r="L127" i="32" s="1"/>
  <c r="G130" i="32"/>
  <c r="L130" i="32" s="1"/>
  <c r="G133" i="32"/>
  <c r="L133" i="32" s="1"/>
  <c r="G134" i="32"/>
  <c r="L134" i="32" s="1"/>
  <c r="G135" i="32"/>
  <c r="L135" i="32" s="1"/>
  <c r="G136" i="32"/>
  <c r="L136" i="32" s="1"/>
  <c r="G139" i="32"/>
  <c r="L139" i="32" s="1"/>
  <c r="G142" i="32"/>
  <c r="L142" i="32" s="1"/>
  <c r="G145" i="32"/>
  <c r="L145" i="32" s="1"/>
  <c r="G146" i="32"/>
  <c r="L146" i="32" s="1"/>
  <c r="G158" i="32"/>
  <c r="L158" i="32" s="1"/>
  <c r="G159" i="32"/>
  <c r="L159" i="32" s="1"/>
  <c r="G160" i="32"/>
  <c r="L160" i="32" s="1"/>
  <c r="G161" i="32"/>
  <c r="L161" i="32" s="1"/>
  <c r="G162" i="32"/>
  <c r="L162" i="32" s="1"/>
  <c r="G163" i="32"/>
  <c r="L163" i="32" s="1"/>
  <c r="G164" i="32"/>
  <c r="L164" i="32" s="1"/>
  <c r="G165" i="32"/>
  <c r="L165" i="32" s="1"/>
  <c r="G166" i="32"/>
  <c r="L166" i="32" s="1"/>
  <c r="G167" i="32"/>
  <c r="L167" i="32" s="1"/>
  <c r="G168" i="32"/>
  <c r="L168" i="32" s="1"/>
  <c r="G169" i="32"/>
  <c r="L169" i="32" s="1"/>
  <c r="G170" i="32"/>
  <c r="L170" i="32" s="1"/>
  <c r="G171" i="32"/>
  <c r="L171" i="32" s="1"/>
  <c r="G172" i="32"/>
  <c r="L172" i="32" s="1"/>
  <c r="G187" i="32"/>
  <c r="L187" i="32" s="1"/>
  <c r="G193" i="32"/>
  <c r="L193" i="32" s="1"/>
  <c r="G199" i="32"/>
  <c r="L199" i="32" s="1"/>
  <c r="G205" i="32"/>
  <c r="L205" i="32" s="1"/>
  <c r="G211" i="32"/>
  <c r="L211" i="32" s="1"/>
  <c r="G217" i="32"/>
  <c r="L217" i="32" s="1"/>
  <c r="G218" i="32"/>
  <c r="L218" i="32" s="1"/>
  <c r="G219" i="32"/>
  <c r="L219" i="32" s="1"/>
  <c r="G220" i="32"/>
  <c r="L220" i="32" s="1"/>
  <c r="G221" i="32"/>
  <c r="L221" i="32" s="1"/>
  <c r="G222" i="32"/>
  <c r="L222" i="32" s="1"/>
  <c r="G223" i="32"/>
  <c r="L223" i="32" s="1"/>
  <c r="G224" i="32"/>
  <c r="L224" i="32" s="1"/>
  <c r="G225" i="32"/>
  <c r="L225" i="32" s="1"/>
  <c r="G226" i="32"/>
  <c r="L226" i="32" s="1"/>
  <c r="G230" i="32"/>
  <c r="L230" i="32" s="1"/>
  <c r="G244" i="32"/>
  <c r="L244" i="32" s="1"/>
  <c r="G245" i="32"/>
  <c r="L245" i="32" s="1"/>
  <c r="G246" i="32"/>
  <c r="L246" i="32" s="1"/>
  <c r="G247" i="32"/>
  <c r="L247" i="32" s="1"/>
  <c r="G250" i="32"/>
  <c r="L250" i="32" s="1"/>
  <c r="G254" i="32"/>
  <c r="L254" i="32" s="1"/>
  <c r="G258" i="32"/>
  <c r="L258" i="32" s="1"/>
  <c r="G306" i="32"/>
  <c r="L306" i="32" s="1"/>
  <c r="G314" i="32"/>
  <c r="L314" i="32" s="1"/>
  <c r="G343" i="32"/>
  <c r="L343" i="32" s="1"/>
  <c r="G344" i="32"/>
  <c r="L344" i="32" s="1"/>
  <c r="G345" i="32"/>
  <c r="L345" i="32" s="1"/>
  <c r="G346" i="32"/>
  <c r="L346" i="32" s="1"/>
  <c r="G347" i="32"/>
  <c r="L347" i="32" s="1"/>
  <c r="G348" i="32"/>
  <c r="L348" i="32" s="1"/>
  <c r="G349" i="32"/>
  <c r="L349" i="32" s="1"/>
  <c r="G17" i="31"/>
  <c r="L17" i="31" s="1"/>
  <c r="G18" i="31"/>
  <c r="L18" i="31" s="1"/>
  <c r="G19" i="31"/>
  <c r="L19" i="31" s="1"/>
  <c r="G20" i="31"/>
  <c r="L20" i="31" s="1"/>
  <c r="G21" i="31"/>
  <c r="L21" i="31" s="1"/>
  <c r="G22" i="31"/>
  <c r="L22" i="31" s="1"/>
  <c r="G23" i="31"/>
  <c r="L23" i="31" s="1"/>
  <c r="M125" i="31"/>
  <c r="G154" i="31"/>
  <c r="L154" i="31" s="1"/>
  <c r="G158" i="31"/>
  <c r="L158" i="31" s="1"/>
  <c r="G164" i="31"/>
  <c r="L164" i="31" s="1"/>
  <c r="G170" i="31"/>
  <c r="L170" i="31" s="1"/>
  <c r="G176" i="31"/>
  <c r="L176" i="31" s="1"/>
  <c r="G177" i="31"/>
  <c r="L177" i="31" s="1"/>
  <c r="G178" i="31"/>
  <c r="L178" i="31" s="1"/>
  <c r="G179" i="31"/>
  <c r="L179" i="31" s="1"/>
  <c r="G180" i="31"/>
  <c r="L180" i="31" s="1"/>
  <c r="G181" i="31"/>
  <c r="L181" i="31" s="1"/>
  <c r="G182" i="31"/>
  <c r="L182" i="31" s="1"/>
  <c r="G183" i="31"/>
  <c r="L183" i="31" s="1"/>
  <c r="G184" i="31"/>
  <c r="L184" i="31" s="1"/>
  <c r="G185" i="31"/>
  <c r="L185" i="31" s="1"/>
  <c r="G197" i="31"/>
  <c r="L197" i="31" s="1"/>
  <c r="G198" i="31"/>
  <c r="L198" i="31" s="1"/>
  <c r="G201" i="31"/>
  <c r="L201" i="31" s="1"/>
  <c r="G205" i="31"/>
  <c r="L205" i="31" s="1"/>
  <c r="G208" i="31"/>
  <c r="L208" i="31" s="1"/>
  <c r="G217" i="31"/>
  <c r="L217" i="31" s="1"/>
  <c r="G226" i="31"/>
  <c r="L226" i="31" s="1"/>
  <c r="G234" i="31"/>
  <c r="L234" i="31" s="1"/>
  <c r="G259" i="31"/>
  <c r="L259" i="31" s="1"/>
  <c r="G260" i="31"/>
  <c r="L260" i="31" s="1"/>
  <c r="G261" i="31"/>
  <c r="L261" i="31" s="1"/>
  <c r="G262" i="31"/>
  <c r="L262" i="31" s="1"/>
  <c r="G263" i="31"/>
  <c r="L263" i="31" s="1"/>
  <c r="G264" i="31"/>
  <c r="L264" i="31" s="1"/>
  <c r="G265" i="31"/>
  <c r="L265" i="31" s="1"/>
  <c r="J267" i="31"/>
  <c r="I267" i="31"/>
  <c r="F351" i="32" l="1"/>
  <c r="F344" i="33"/>
  <c r="F267" i="31"/>
  <c r="G344" i="33"/>
  <c r="G351" i="32"/>
  <c r="G267" i="31"/>
  <c r="F12" i="1"/>
  <c r="F13" i="1"/>
  <c r="M13" i="1" s="1"/>
  <c r="F14" i="1"/>
  <c r="M14" i="1" s="1"/>
  <c r="F15" i="1"/>
  <c r="M15" i="1" s="1"/>
  <c r="F16" i="1"/>
  <c r="M16" i="1" s="1"/>
  <c r="F17" i="1"/>
  <c r="M17" i="1" s="1"/>
  <c r="F18" i="1"/>
  <c r="M18" i="1" s="1"/>
  <c r="F19" i="1"/>
  <c r="M19" i="1" s="1"/>
  <c r="F20" i="1"/>
  <c r="M20" i="1" s="1"/>
  <c r="F21" i="1"/>
  <c r="M21" i="1" s="1"/>
  <c r="F22" i="1"/>
  <c r="M22" i="1" s="1"/>
  <c r="F23" i="1"/>
  <c r="M23" i="1" s="1"/>
  <c r="F24" i="1"/>
  <c r="M24" i="1" s="1"/>
  <c r="F25" i="1"/>
  <c r="M25" i="1" s="1"/>
  <c r="F26" i="1"/>
  <c r="M26" i="1" s="1"/>
  <c r="F27" i="1"/>
  <c r="M27" i="1" s="1"/>
  <c r="F28" i="1"/>
  <c r="M28" i="1" s="1"/>
  <c r="F29" i="1"/>
  <c r="M29" i="1" s="1"/>
  <c r="F30" i="1"/>
  <c r="M30" i="1" s="1"/>
  <c r="F36" i="1"/>
  <c r="M36" i="1" s="1"/>
  <c r="F37" i="1"/>
  <c r="M37" i="1" s="1"/>
  <c r="H38" i="1"/>
  <c r="J39" i="1"/>
  <c r="F40" i="1"/>
  <c r="M40" i="1" s="1"/>
  <c r="F41" i="1"/>
  <c r="M41" i="1" s="1"/>
  <c r="H42" i="1"/>
  <c r="J43" i="1"/>
  <c r="F44" i="1"/>
  <c r="M44" i="1" s="1"/>
  <c r="F45" i="1"/>
  <c r="M45" i="1" s="1"/>
  <c r="H46" i="1"/>
  <c r="J47" i="1"/>
  <c r="F48" i="1"/>
  <c r="M48" i="1" s="1"/>
  <c r="F49" i="1"/>
  <c r="M49" i="1" s="1"/>
  <c r="H50" i="1"/>
  <c r="J51" i="1"/>
  <c r="F52" i="1"/>
  <c r="M52" i="1" s="1"/>
  <c r="H53" i="1"/>
  <c r="J54" i="1"/>
  <c r="F55" i="1"/>
  <c r="M55" i="1" s="1"/>
  <c r="H56" i="1"/>
  <c r="J57" i="1"/>
  <c r="F58" i="1"/>
  <c r="M58" i="1" s="1"/>
  <c r="H59" i="1"/>
  <c r="J60" i="1"/>
  <c r="F61" i="1"/>
  <c r="M61" i="1" s="1"/>
  <c r="H62" i="1"/>
  <c r="J63" i="1"/>
  <c r="F64" i="1"/>
  <c r="M64" i="1" s="1"/>
  <c r="F65" i="1"/>
  <c r="M65" i="1" s="1"/>
  <c r="F66" i="1"/>
  <c r="M66" i="1" s="1"/>
  <c r="F67" i="1"/>
  <c r="M67" i="1" s="1"/>
  <c r="F68" i="1"/>
  <c r="M68" i="1" s="1"/>
  <c r="F69" i="1"/>
  <c r="M69" i="1" s="1"/>
  <c r="F70" i="1"/>
  <c r="M70" i="1" s="1"/>
  <c r="F71" i="1"/>
  <c r="M71" i="1" s="1"/>
  <c r="F72" i="1"/>
  <c r="M72" i="1" s="1"/>
  <c r="F73" i="1"/>
  <c r="M73" i="1" s="1"/>
  <c r="F74" i="1"/>
  <c r="M74" i="1" s="1"/>
  <c r="F75" i="1"/>
  <c r="M75" i="1" s="1"/>
  <c r="F76" i="1"/>
  <c r="M76" i="1" s="1"/>
  <c r="F77" i="1"/>
  <c r="M77" i="1" s="1"/>
  <c r="F78" i="1"/>
  <c r="M78" i="1" s="1"/>
  <c r="F79" i="1"/>
  <c r="M79" i="1" s="1"/>
  <c r="F80" i="1"/>
  <c r="M80" i="1" s="1"/>
  <c r="F81" i="1"/>
  <c r="M81" i="1" s="1"/>
  <c r="F82" i="1"/>
  <c r="M82" i="1" s="1"/>
  <c r="H83" i="1"/>
  <c r="J84" i="1"/>
  <c r="F85" i="1"/>
  <c r="M85" i="1" s="1"/>
  <c r="F86" i="1"/>
  <c r="M86" i="1" s="1"/>
  <c r="H87" i="1"/>
  <c r="J88" i="1"/>
  <c r="F89" i="1"/>
  <c r="M89" i="1" s="1"/>
  <c r="F90" i="1"/>
  <c r="M90" i="1" s="1"/>
  <c r="H91" i="1"/>
  <c r="J92" i="1"/>
  <c r="F93" i="1"/>
  <c r="M93" i="1" s="1"/>
  <c r="F94" i="1"/>
  <c r="M94" i="1" s="1"/>
  <c r="H95" i="1"/>
  <c r="J96" i="1"/>
  <c r="F97" i="1"/>
  <c r="M97" i="1" s="1"/>
  <c r="H98" i="1"/>
  <c r="J99" i="1"/>
  <c r="F100" i="1"/>
  <c r="M100" i="1" s="1"/>
  <c r="H101" i="1"/>
  <c r="J102" i="1"/>
  <c r="F103" i="1"/>
  <c r="M103" i="1" s="1"/>
  <c r="H104" i="1"/>
  <c r="J105" i="1"/>
  <c r="F106" i="1"/>
  <c r="M106" i="1" s="1"/>
  <c r="H107" i="1"/>
  <c r="J108" i="1"/>
  <c r="F109" i="1"/>
  <c r="M109" i="1" s="1"/>
  <c r="H110" i="1"/>
  <c r="J111" i="1"/>
  <c r="F112" i="1"/>
  <c r="M112" i="1" s="1"/>
  <c r="H113" i="1"/>
  <c r="J114" i="1"/>
  <c r="H115" i="1"/>
  <c r="J116" i="1"/>
  <c r="F117" i="1"/>
  <c r="M117" i="1" s="1"/>
  <c r="F118" i="1"/>
  <c r="M118" i="1" s="1"/>
  <c r="F124" i="1"/>
  <c r="M124" i="1" s="1"/>
  <c r="H125" i="1"/>
  <c r="J126" i="1"/>
  <c r="F127" i="1"/>
  <c r="M127" i="1" s="1"/>
  <c r="H128" i="1"/>
  <c r="J129" i="1"/>
  <c r="F130" i="1"/>
  <c r="M130" i="1" s="1"/>
  <c r="H131" i="1"/>
  <c r="J132" i="1"/>
  <c r="F133" i="1"/>
  <c r="M133" i="1" s="1"/>
  <c r="F134" i="1"/>
  <c r="M134" i="1" s="1"/>
  <c r="F135" i="1"/>
  <c r="M135" i="1" s="1"/>
  <c r="F136" i="1"/>
  <c r="M136" i="1" s="1"/>
  <c r="H137" i="1"/>
  <c r="J138" i="1"/>
  <c r="F139" i="1"/>
  <c r="M139" i="1" s="1"/>
  <c r="H140" i="1"/>
  <c r="J141" i="1"/>
  <c r="F142" i="1"/>
  <c r="M142" i="1" s="1"/>
  <c r="H143" i="1"/>
  <c r="J144" i="1"/>
  <c r="F145" i="1"/>
  <c r="M145" i="1" s="1"/>
  <c r="F146" i="1"/>
  <c r="M146" i="1" s="1"/>
  <c r="F158" i="1"/>
  <c r="F159" i="1"/>
  <c r="M159" i="1" s="1"/>
  <c r="F160" i="1"/>
  <c r="M160" i="1" s="1"/>
  <c r="F161" i="1"/>
  <c r="M161" i="1" s="1"/>
  <c r="F162" i="1"/>
  <c r="M162" i="1" s="1"/>
  <c r="F163" i="1"/>
  <c r="M163" i="1" s="1"/>
  <c r="F164" i="1"/>
  <c r="M164" i="1" s="1"/>
  <c r="F165" i="1"/>
  <c r="M165" i="1" s="1"/>
  <c r="F166" i="1"/>
  <c r="M166" i="1" s="1"/>
  <c r="F167" i="1"/>
  <c r="M167" i="1" s="1"/>
  <c r="F168" i="1"/>
  <c r="M168" i="1" s="1"/>
  <c r="F169" i="1"/>
  <c r="M169" i="1" s="1"/>
  <c r="F170" i="1"/>
  <c r="M170" i="1" s="1"/>
  <c r="F171" i="1"/>
  <c r="M171" i="1" s="1"/>
  <c r="F172" i="1"/>
  <c r="M172" i="1" s="1"/>
  <c r="F187" i="1"/>
  <c r="M187" i="1" s="1"/>
  <c r="F189" i="1"/>
  <c r="M189" i="1" s="1"/>
  <c r="F193" i="1"/>
  <c r="M193" i="1" s="1"/>
  <c r="F195" i="1"/>
  <c r="M195" i="1" s="1"/>
  <c r="F199" i="1"/>
  <c r="M199" i="1" s="1"/>
  <c r="F201" i="1"/>
  <c r="M201" i="1" s="1"/>
  <c r="F205" i="1"/>
  <c r="M205" i="1" s="1"/>
  <c r="F207" i="1"/>
  <c r="M207" i="1" s="1"/>
  <c r="F211" i="1"/>
  <c r="M211" i="1" s="1"/>
  <c r="F213" i="1"/>
  <c r="M213" i="1" s="1"/>
  <c r="F217" i="1"/>
  <c r="M217" i="1" s="1"/>
  <c r="F218" i="1"/>
  <c r="M218" i="1" s="1"/>
  <c r="F219" i="1"/>
  <c r="M219" i="1" s="1"/>
  <c r="F220" i="1"/>
  <c r="M220" i="1" s="1"/>
  <c r="F221" i="1"/>
  <c r="M221" i="1" s="1"/>
  <c r="F222" i="1"/>
  <c r="M222" i="1" s="1"/>
  <c r="F223" i="1"/>
  <c r="M223" i="1" s="1"/>
  <c r="F224" i="1"/>
  <c r="M224" i="1" s="1"/>
  <c r="F225" i="1"/>
  <c r="M225" i="1" s="1"/>
  <c r="F232" i="1"/>
  <c r="M232" i="1" s="1"/>
  <c r="F235" i="1"/>
  <c r="M235" i="1" s="1"/>
  <c r="F238" i="1"/>
  <c r="M238" i="1" s="1"/>
  <c r="F244" i="1"/>
  <c r="M244" i="1" s="1"/>
  <c r="F245" i="1"/>
  <c r="M245" i="1" s="1"/>
  <c r="F246" i="1"/>
  <c r="M246" i="1" s="1"/>
  <c r="F247" i="1"/>
  <c r="M247" i="1" s="1"/>
  <c r="H248" i="1"/>
  <c r="J249" i="1"/>
  <c r="F250" i="1"/>
  <c r="M250" i="1" s="1"/>
  <c r="F252" i="1"/>
  <c r="M252" i="1" s="1"/>
  <c r="F254" i="1"/>
  <c r="M254" i="1" s="1"/>
  <c r="F256" i="1"/>
  <c r="M256" i="1" s="1"/>
  <c r="F258" i="1"/>
  <c r="M258" i="1" s="1"/>
  <c r="F261" i="1"/>
  <c r="M261" i="1" s="1"/>
  <c r="F264" i="1"/>
  <c r="M264" i="1" s="1"/>
  <c r="F273" i="1"/>
  <c r="M273" i="1" s="1"/>
  <c r="F282" i="1"/>
  <c r="M282" i="1" s="1"/>
  <c r="F291" i="1"/>
  <c r="M291" i="1" s="1"/>
  <c r="F300" i="1"/>
  <c r="M300" i="1" s="1"/>
  <c r="F306" i="1"/>
  <c r="M306" i="1" s="1"/>
  <c r="F312" i="1"/>
  <c r="M312" i="1" s="1"/>
  <c r="F314" i="1"/>
  <c r="M314" i="1" s="1"/>
  <c r="F316" i="1"/>
  <c r="M316" i="1" s="1"/>
  <c r="F318" i="1"/>
  <c r="M318" i="1" s="1"/>
  <c r="J111" i="22" l="1"/>
  <c r="K111" i="22" s="1"/>
  <c r="H110" i="22"/>
  <c r="J108" i="22"/>
  <c r="K108" i="22" s="1"/>
  <c r="H107" i="22"/>
  <c r="J105" i="22"/>
  <c r="K105" i="22" s="1"/>
  <c r="H104" i="22"/>
  <c r="J102" i="22"/>
  <c r="K102" i="22" s="1"/>
  <c r="H101" i="22"/>
  <c r="J83" i="20"/>
  <c r="K83" i="20" s="1"/>
  <c r="H82" i="20"/>
  <c r="J80" i="20"/>
  <c r="K80" i="20" s="1"/>
  <c r="H79" i="20"/>
  <c r="J83" i="14"/>
  <c r="K83" i="14" s="1"/>
  <c r="H82" i="14"/>
  <c r="J80" i="14"/>
  <c r="K80" i="14" s="1"/>
  <c r="H79" i="14"/>
  <c r="J83" i="10"/>
  <c r="K83" i="10" s="1"/>
  <c r="H82" i="10"/>
  <c r="J80" i="10"/>
  <c r="K80" i="10" s="1"/>
  <c r="H79" i="10"/>
  <c r="K114" i="1"/>
  <c r="K111" i="1"/>
  <c r="K108" i="1"/>
  <c r="K105" i="1"/>
  <c r="K102" i="1"/>
  <c r="G258" i="1" l="1"/>
  <c r="L258" i="1" s="1"/>
  <c r="F254" i="22"/>
  <c r="G261" i="1"/>
  <c r="L261" i="1" s="1"/>
  <c r="G254" i="22" l="1"/>
  <c r="L254" i="22" s="1"/>
  <c r="M254" i="22"/>
  <c r="F342" i="22" l="1"/>
  <c r="F341" i="22"/>
  <c r="M341" i="22" s="1"/>
  <c r="F340" i="22"/>
  <c r="F339" i="22"/>
  <c r="M339" i="22" s="1"/>
  <c r="F338" i="22"/>
  <c r="F337" i="22"/>
  <c r="F336" i="22"/>
  <c r="M336" i="22" s="1"/>
  <c r="F311" i="22"/>
  <c r="M311" i="22" s="1"/>
  <c r="F309" i="22"/>
  <c r="M309" i="22" s="1"/>
  <c r="F307" i="22"/>
  <c r="M307" i="22" s="1"/>
  <c r="F305" i="22"/>
  <c r="M305" i="22" s="1"/>
  <c r="F252" i="22"/>
  <c r="M252" i="22" s="1"/>
  <c r="F250" i="22"/>
  <c r="M250" i="22" s="1"/>
  <c r="F248" i="22"/>
  <c r="M248" i="22" s="1"/>
  <c r="F246" i="22"/>
  <c r="M246" i="22" s="1"/>
  <c r="J245" i="22"/>
  <c r="K245" i="22" s="1"/>
  <c r="H244" i="22"/>
  <c r="F243" i="22"/>
  <c r="M243" i="22" s="1"/>
  <c r="F242" i="22"/>
  <c r="M242" i="22" s="1"/>
  <c r="F241" i="22"/>
  <c r="M241" i="22" s="1"/>
  <c r="F240" i="22"/>
  <c r="M240" i="22" s="1"/>
  <c r="F234" i="22"/>
  <c r="M234" i="22" s="1"/>
  <c r="F231" i="22"/>
  <c r="M231" i="22" s="1"/>
  <c r="F228" i="22"/>
  <c r="M228" i="22" s="1"/>
  <c r="F226" i="22"/>
  <c r="M226" i="22" s="1"/>
  <c r="F224" i="22"/>
  <c r="M224" i="22" s="1"/>
  <c r="F222" i="22"/>
  <c r="M222" i="22" s="1"/>
  <c r="F221" i="22"/>
  <c r="M221" i="22" s="1"/>
  <c r="F220" i="22"/>
  <c r="M220" i="22" s="1"/>
  <c r="F219" i="22"/>
  <c r="M219" i="22" s="1"/>
  <c r="F218" i="22"/>
  <c r="M218" i="22" s="1"/>
  <c r="F217" i="22"/>
  <c r="M217" i="22" s="1"/>
  <c r="F216" i="22"/>
  <c r="M216" i="22" s="1"/>
  <c r="F215" i="22"/>
  <c r="M215" i="22" s="1"/>
  <c r="F214" i="22"/>
  <c r="M214" i="22" s="1"/>
  <c r="F213" i="22"/>
  <c r="M213" i="22" s="1"/>
  <c r="F169" i="22"/>
  <c r="M169" i="22" s="1"/>
  <c r="F168" i="22"/>
  <c r="M168" i="22" s="1"/>
  <c r="F167" i="22"/>
  <c r="M167" i="22" s="1"/>
  <c r="F166" i="22"/>
  <c r="M166" i="22" s="1"/>
  <c r="F165" i="22"/>
  <c r="M165" i="22" s="1"/>
  <c r="F164" i="22"/>
  <c r="M164" i="22" s="1"/>
  <c r="F163" i="22"/>
  <c r="M163" i="22" s="1"/>
  <c r="F162" i="22"/>
  <c r="M162" i="22" s="1"/>
  <c r="F161" i="22"/>
  <c r="M161" i="22" s="1"/>
  <c r="F160" i="22"/>
  <c r="M160" i="22" s="1"/>
  <c r="F159" i="22"/>
  <c r="M159" i="22" s="1"/>
  <c r="F158" i="22"/>
  <c r="M158" i="22" s="1"/>
  <c r="F157" i="22"/>
  <c r="M157" i="22" s="1"/>
  <c r="F156" i="22"/>
  <c r="M156" i="22" s="1"/>
  <c r="F144" i="22"/>
  <c r="M144" i="22" s="1"/>
  <c r="F143" i="22"/>
  <c r="M143" i="22" s="1"/>
  <c r="J142" i="22"/>
  <c r="K142" i="22" s="1"/>
  <c r="H141" i="22"/>
  <c r="F140" i="22"/>
  <c r="M140" i="22" s="1"/>
  <c r="J139" i="22"/>
  <c r="K139" i="22" s="1"/>
  <c r="H138" i="22"/>
  <c r="F137" i="22"/>
  <c r="M137" i="22" s="1"/>
  <c r="J136" i="22"/>
  <c r="K136" i="22" s="1"/>
  <c r="H135" i="22"/>
  <c r="F134" i="22"/>
  <c r="M134" i="22" s="1"/>
  <c r="F133" i="22"/>
  <c r="M133" i="22" s="1"/>
  <c r="F132" i="22"/>
  <c r="M132" i="22" s="1"/>
  <c r="F131" i="22"/>
  <c r="M131" i="22" s="1"/>
  <c r="J130" i="22"/>
  <c r="K130" i="22" s="1"/>
  <c r="H129" i="22"/>
  <c r="F128" i="22"/>
  <c r="M128" i="22" s="1"/>
  <c r="J127" i="22"/>
  <c r="K127" i="22" s="1"/>
  <c r="H126" i="22"/>
  <c r="F125" i="22"/>
  <c r="M125" i="22" s="1"/>
  <c r="J124" i="22"/>
  <c r="K124" i="22" s="1"/>
  <c r="H123" i="22"/>
  <c r="F122" i="22"/>
  <c r="M122" i="22" s="1"/>
  <c r="F116" i="22"/>
  <c r="M116" i="22" s="1"/>
  <c r="F115" i="22"/>
  <c r="M115" i="22" s="1"/>
  <c r="J114" i="22"/>
  <c r="K114" i="22" s="1"/>
  <c r="H113" i="22"/>
  <c r="F112" i="22"/>
  <c r="M112" i="22" s="1"/>
  <c r="F109" i="22"/>
  <c r="M109" i="22" s="1"/>
  <c r="F106" i="22"/>
  <c r="M106" i="22" s="1"/>
  <c r="F103" i="22"/>
  <c r="M103" i="22" s="1"/>
  <c r="F100" i="22"/>
  <c r="M100" i="22" s="1"/>
  <c r="J99" i="22"/>
  <c r="K99" i="22" s="1"/>
  <c r="H98" i="22"/>
  <c r="F97" i="22"/>
  <c r="M97" i="22" s="1"/>
  <c r="J96" i="22"/>
  <c r="K96" i="22" s="1"/>
  <c r="H95" i="22"/>
  <c r="F94" i="22"/>
  <c r="M94" i="22" s="1"/>
  <c r="F93" i="22"/>
  <c r="M93" i="22" s="1"/>
  <c r="J92" i="22"/>
  <c r="K92" i="22" s="1"/>
  <c r="H91" i="22"/>
  <c r="F90" i="22"/>
  <c r="M90" i="22" s="1"/>
  <c r="F89" i="22"/>
  <c r="M89" i="22" s="1"/>
  <c r="J88" i="22"/>
  <c r="K88" i="22" s="1"/>
  <c r="H87" i="22"/>
  <c r="F86" i="22"/>
  <c r="M86" i="22" s="1"/>
  <c r="F85" i="22"/>
  <c r="M85" i="22" s="1"/>
  <c r="J84" i="22"/>
  <c r="K84" i="22" s="1"/>
  <c r="H83" i="22"/>
  <c r="F82" i="22"/>
  <c r="M82" i="22" s="1"/>
  <c r="F81" i="22"/>
  <c r="M81" i="22" s="1"/>
  <c r="F80" i="22"/>
  <c r="M80" i="22" s="1"/>
  <c r="F79" i="22"/>
  <c r="M79" i="22" s="1"/>
  <c r="F78" i="22"/>
  <c r="M78" i="22" s="1"/>
  <c r="F77" i="22"/>
  <c r="M77" i="22" s="1"/>
  <c r="F76" i="22"/>
  <c r="M76" i="22" s="1"/>
  <c r="F75" i="22"/>
  <c r="M75" i="22" s="1"/>
  <c r="F74" i="22"/>
  <c r="M74" i="22" s="1"/>
  <c r="F73" i="22"/>
  <c r="M73" i="22" s="1"/>
  <c r="F72" i="22"/>
  <c r="M72" i="22" s="1"/>
  <c r="F71" i="22"/>
  <c r="M71" i="22" s="1"/>
  <c r="F70" i="22"/>
  <c r="M70" i="22" s="1"/>
  <c r="F69" i="22"/>
  <c r="M69" i="22" s="1"/>
  <c r="F68" i="22"/>
  <c r="M68" i="22" s="1"/>
  <c r="F67" i="22"/>
  <c r="M67" i="22" s="1"/>
  <c r="F66" i="22"/>
  <c r="M66" i="22" s="1"/>
  <c r="F65" i="22"/>
  <c r="M65" i="22" s="1"/>
  <c r="F64" i="22"/>
  <c r="M64" i="22" s="1"/>
  <c r="J63" i="22"/>
  <c r="K63" i="22" s="1"/>
  <c r="H62" i="22"/>
  <c r="F61" i="22"/>
  <c r="M61" i="22" s="1"/>
  <c r="J60" i="22"/>
  <c r="K60" i="22" s="1"/>
  <c r="H59" i="22"/>
  <c r="F58" i="22"/>
  <c r="M58" i="22" s="1"/>
  <c r="J57" i="22"/>
  <c r="K57" i="22" s="1"/>
  <c r="H56" i="22"/>
  <c r="F55" i="22"/>
  <c r="M55" i="22" s="1"/>
  <c r="J54" i="22"/>
  <c r="K54" i="22" s="1"/>
  <c r="H53" i="22"/>
  <c r="F52" i="22"/>
  <c r="M52" i="22" s="1"/>
  <c r="J51" i="22"/>
  <c r="K51" i="22" s="1"/>
  <c r="H50" i="22"/>
  <c r="F49" i="22"/>
  <c r="M49" i="22" s="1"/>
  <c r="F48" i="22"/>
  <c r="M48" i="22" s="1"/>
  <c r="J47" i="22"/>
  <c r="K47" i="22" s="1"/>
  <c r="H46" i="22"/>
  <c r="F45" i="22"/>
  <c r="M45" i="22" s="1"/>
  <c r="F44" i="22"/>
  <c r="M44" i="22" s="1"/>
  <c r="J43" i="22"/>
  <c r="K43" i="22" s="1"/>
  <c r="H42" i="22"/>
  <c r="F41" i="22"/>
  <c r="M41" i="22" s="1"/>
  <c r="F40" i="22"/>
  <c r="M40" i="22" s="1"/>
  <c r="J39" i="22"/>
  <c r="K39" i="22" s="1"/>
  <c r="H38" i="22"/>
  <c r="F37" i="22"/>
  <c r="M37" i="22" s="1"/>
  <c r="F36" i="22"/>
  <c r="M36" i="22" s="1"/>
  <c r="F33" i="22"/>
  <c r="M33" i="22" s="1"/>
  <c r="F31" i="22"/>
  <c r="M31" i="22" s="1"/>
  <c r="F30" i="22"/>
  <c r="M30" i="22" s="1"/>
  <c r="F29" i="22"/>
  <c r="M29" i="22" s="1"/>
  <c r="F28" i="22"/>
  <c r="M28" i="22" s="1"/>
  <c r="F27" i="22"/>
  <c r="M27" i="22" s="1"/>
  <c r="F26" i="22"/>
  <c r="M26" i="22" s="1"/>
  <c r="F25" i="22"/>
  <c r="M25" i="22" s="1"/>
  <c r="F24" i="22"/>
  <c r="M24" i="22" s="1"/>
  <c r="F23" i="22"/>
  <c r="M23" i="22" s="1"/>
  <c r="F22" i="22"/>
  <c r="M22" i="22" s="1"/>
  <c r="F21" i="22"/>
  <c r="M21" i="22" s="1"/>
  <c r="F20" i="22"/>
  <c r="M20" i="22" s="1"/>
  <c r="F19" i="22"/>
  <c r="M19" i="22" s="1"/>
  <c r="F18" i="22"/>
  <c r="M18" i="22" s="1"/>
  <c r="F17" i="22"/>
  <c r="M17" i="22" s="1"/>
  <c r="F16" i="22"/>
  <c r="M16" i="22" s="1"/>
  <c r="F15" i="22"/>
  <c r="M15" i="22" s="1"/>
  <c r="F14" i="22"/>
  <c r="M14" i="22" s="1"/>
  <c r="F13" i="22"/>
  <c r="M13" i="22" s="1"/>
  <c r="F12" i="22"/>
  <c r="M12" i="22" s="1"/>
  <c r="F244" i="20"/>
  <c r="M244" i="20" s="1"/>
  <c r="F243" i="20"/>
  <c r="M243" i="20" s="1"/>
  <c r="F242" i="20"/>
  <c r="M242" i="20" s="1"/>
  <c r="F241" i="20"/>
  <c r="M241" i="20" s="1"/>
  <c r="F240" i="20"/>
  <c r="M240" i="20" s="1"/>
  <c r="F239" i="20"/>
  <c r="M239" i="20" s="1"/>
  <c r="F238" i="20"/>
  <c r="M238" i="20" s="1"/>
  <c r="F213" i="20"/>
  <c r="M213" i="20" s="1"/>
  <c r="F211" i="20"/>
  <c r="M211" i="20" s="1"/>
  <c r="F184" i="20"/>
  <c r="M184" i="20" s="1"/>
  <c r="F182" i="20"/>
  <c r="M182" i="20" s="1"/>
  <c r="F180" i="20"/>
  <c r="M180" i="20" s="1"/>
  <c r="F179" i="20"/>
  <c r="M179" i="20" s="1"/>
  <c r="F173" i="20"/>
  <c r="M173" i="20" s="1"/>
  <c r="F170" i="20"/>
  <c r="M170" i="20" s="1"/>
  <c r="F169" i="20"/>
  <c r="M169" i="20" s="1"/>
  <c r="F167" i="20"/>
  <c r="M167" i="20" s="1"/>
  <c r="F166" i="20"/>
  <c r="M166" i="20" s="1"/>
  <c r="F165" i="20"/>
  <c r="M165" i="20" s="1"/>
  <c r="F164" i="20"/>
  <c r="M164" i="20" s="1"/>
  <c r="F163" i="20"/>
  <c r="M163" i="20" s="1"/>
  <c r="F162" i="20"/>
  <c r="M162" i="20" s="1"/>
  <c r="F161" i="20"/>
  <c r="M161" i="20" s="1"/>
  <c r="F160" i="20"/>
  <c r="M160" i="20" s="1"/>
  <c r="F159" i="20"/>
  <c r="M159" i="20" s="1"/>
  <c r="F158" i="20"/>
  <c r="M158" i="20" s="1"/>
  <c r="F114" i="20"/>
  <c r="M114" i="20" s="1"/>
  <c r="F113" i="20"/>
  <c r="F112" i="20"/>
  <c r="M112" i="20" s="1"/>
  <c r="F111" i="20"/>
  <c r="M111" i="20" s="1"/>
  <c r="F110" i="20"/>
  <c r="M110" i="20" s="1"/>
  <c r="F109" i="20"/>
  <c r="M109" i="20" s="1"/>
  <c r="F108" i="20"/>
  <c r="M108" i="20" s="1"/>
  <c r="F107" i="20"/>
  <c r="F95" i="20"/>
  <c r="M95" i="20" s="1"/>
  <c r="F94" i="20"/>
  <c r="F93" i="20"/>
  <c r="M93" i="20" s="1"/>
  <c r="F92" i="20"/>
  <c r="M92" i="20" s="1"/>
  <c r="F91" i="20"/>
  <c r="M91" i="20" s="1"/>
  <c r="F85" i="20"/>
  <c r="M85" i="20" s="1"/>
  <c r="F84" i="20"/>
  <c r="M84" i="20" s="1"/>
  <c r="F81" i="20"/>
  <c r="F78" i="20"/>
  <c r="M78" i="20" s="1"/>
  <c r="J77" i="20"/>
  <c r="K77" i="20" s="1"/>
  <c r="H76" i="20"/>
  <c r="F75" i="20"/>
  <c r="M75" i="20" s="1"/>
  <c r="J74" i="20"/>
  <c r="K74" i="20" s="1"/>
  <c r="H73" i="20"/>
  <c r="F72" i="20"/>
  <c r="M72" i="20" s="1"/>
  <c r="J71" i="20"/>
  <c r="K71" i="20" s="1"/>
  <c r="H70" i="20"/>
  <c r="F69" i="20"/>
  <c r="M69" i="20" s="1"/>
  <c r="J68" i="20"/>
  <c r="K68" i="20" s="1"/>
  <c r="H67" i="20"/>
  <c r="F66" i="20"/>
  <c r="M66" i="20" s="1"/>
  <c r="J65" i="20"/>
  <c r="K65" i="20" s="1"/>
  <c r="H64" i="20"/>
  <c r="F63" i="20"/>
  <c r="M63" i="20" s="1"/>
  <c r="J62" i="20"/>
  <c r="K62" i="20" s="1"/>
  <c r="H61" i="20"/>
  <c r="F60" i="20"/>
  <c r="M60" i="20" s="1"/>
  <c r="F59" i="20"/>
  <c r="F58" i="20"/>
  <c r="M58" i="20" s="1"/>
  <c r="F57" i="20"/>
  <c r="M57" i="20" s="1"/>
  <c r="F56" i="20"/>
  <c r="M56" i="20" s="1"/>
  <c r="F55" i="20"/>
  <c r="M55" i="20" s="1"/>
  <c r="F54" i="20"/>
  <c r="M54" i="20" s="1"/>
  <c r="F53" i="20"/>
  <c r="M53" i="20" s="1"/>
  <c r="F52" i="20"/>
  <c r="M52" i="20" s="1"/>
  <c r="F51" i="20"/>
  <c r="F50" i="20"/>
  <c r="M50" i="20" s="1"/>
  <c r="J49" i="20"/>
  <c r="K49" i="20" s="1"/>
  <c r="H48" i="20"/>
  <c r="F47" i="20"/>
  <c r="M47" i="20" s="1"/>
  <c r="J46" i="20"/>
  <c r="K46" i="20" s="1"/>
  <c r="H45" i="20"/>
  <c r="F44" i="20"/>
  <c r="M44" i="20" s="1"/>
  <c r="J43" i="20"/>
  <c r="K43" i="20" s="1"/>
  <c r="H42" i="20"/>
  <c r="F41" i="20"/>
  <c r="M41" i="20" s="1"/>
  <c r="J40" i="20"/>
  <c r="K40" i="20" s="1"/>
  <c r="H39" i="20"/>
  <c r="F38" i="20"/>
  <c r="M38" i="20" s="1"/>
  <c r="J37" i="20"/>
  <c r="K37" i="20" s="1"/>
  <c r="H36" i="20"/>
  <c r="F35" i="20"/>
  <c r="M35" i="20" s="1"/>
  <c r="J34" i="20"/>
  <c r="K34" i="20" s="1"/>
  <c r="H33" i="20"/>
  <c r="F32" i="20"/>
  <c r="M32" i="20" s="1"/>
  <c r="J31" i="20"/>
  <c r="K31" i="20" s="1"/>
  <c r="H30" i="20"/>
  <c r="F29" i="20"/>
  <c r="J28" i="20"/>
  <c r="K28" i="20" s="1"/>
  <c r="H27" i="20"/>
  <c r="F26" i="20"/>
  <c r="M26" i="20" s="1"/>
  <c r="F23" i="20"/>
  <c r="M23" i="20" s="1"/>
  <c r="F22" i="20"/>
  <c r="M22" i="20" s="1"/>
  <c r="F21" i="20"/>
  <c r="M21" i="20" s="1"/>
  <c r="F20" i="20"/>
  <c r="M20" i="20" s="1"/>
  <c r="F19" i="20"/>
  <c r="M19" i="20" s="1"/>
  <c r="F18" i="20"/>
  <c r="M18" i="20" s="1"/>
  <c r="F17" i="20"/>
  <c r="M17" i="20" s="1"/>
  <c r="F16" i="20"/>
  <c r="M16" i="20" s="1"/>
  <c r="F15" i="20"/>
  <c r="M15" i="20" s="1"/>
  <c r="F14" i="20"/>
  <c r="M14" i="20" s="1"/>
  <c r="F13" i="20"/>
  <c r="M13" i="20" s="1"/>
  <c r="F12" i="20"/>
  <c r="M12" i="20" s="1"/>
  <c r="F177" i="14"/>
  <c r="M177" i="14" s="1"/>
  <c r="F226" i="10"/>
  <c r="M226" i="10" s="1"/>
  <c r="F217" i="10"/>
  <c r="F208" i="10"/>
  <c r="M208" i="10" s="1"/>
  <c r="F191" i="10"/>
  <c r="F170" i="10"/>
  <c r="M170" i="10" s="1"/>
  <c r="F172" i="10"/>
  <c r="M172" i="10" s="1"/>
  <c r="F133" i="10"/>
  <c r="G189" i="1"/>
  <c r="L189" i="1" s="1"/>
  <c r="G291" i="1"/>
  <c r="L291" i="1" s="1"/>
  <c r="G172" i="1"/>
  <c r="L172" i="1" s="1"/>
  <c r="G213" i="1"/>
  <c r="L213" i="1" s="1"/>
  <c r="F114" i="14"/>
  <c r="M114" i="14" s="1"/>
  <c r="F132" i="10"/>
  <c r="M132" i="10" s="1"/>
  <c r="G29" i="20" l="1"/>
  <c r="L29" i="20" s="1"/>
  <c r="M29" i="20"/>
  <c r="G94" i="20"/>
  <c r="L94" i="20" s="1"/>
  <c r="M94" i="20"/>
  <c r="G113" i="20"/>
  <c r="L113" i="20" s="1"/>
  <c r="M113" i="20"/>
  <c r="G217" i="10"/>
  <c r="L217" i="10" s="1"/>
  <c r="M217" i="10"/>
  <c r="G51" i="20"/>
  <c r="L51" i="20" s="1"/>
  <c r="M51" i="20"/>
  <c r="G59" i="20"/>
  <c r="L59" i="20" s="1"/>
  <c r="M59" i="20"/>
  <c r="G81" i="20"/>
  <c r="L81" i="20" s="1"/>
  <c r="M81" i="20"/>
  <c r="G191" i="10"/>
  <c r="L191" i="10" s="1"/>
  <c r="M191" i="10"/>
  <c r="G133" i="10"/>
  <c r="L133" i="10" s="1"/>
  <c r="M133" i="10"/>
  <c r="J246" i="20"/>
  <c r="K344" i="22"/>
  <c r="J344" i="22"/>
  <c r="G177" i="14"/>
  <c r="L177" i="14" s="1"/>
  <c r="G26" i="20"/>
  <c r="L26" i="20" s="1"/>
  <c r="G38" i="20"/>
  <c r="L38" i="20" s="1"/>
  <c r="G50" i="20"/>
  <c r="L50" i="20" s="1"/>
  <c r="G54" i="20"/>
  <c r="L54" i="20" s="1"/>
  <c r="G58" i="20"/>
  <c r="L58" i="20" s="1"/>
  <c r="G66" i="20"/>
  <c r="L66" i="20" s="1"/>
  <c r="G78" i="20"/>
  <c r="L78" i="20" s="1"/>
  <c r="G93" i="20"/>
  <c r="L93" i="20" s="1"/>
  <c r="G108" i="20"/>
  <c r="L108" i="20" s="1"/>
  <c r="G112" i="20"/>
  <c r="L112" i="20" s="1"/>
  <c r="G160" i="20"/>
  <c r="L160" i="20" s="1"/>
  <c r="G164" i="20"/>
  <c r="L164" i="20" s="1"/>
  <c r="G173" i="20"/>
  <c r="L173" i="20" s="1"/>
  <c r="G184" i="20"/>
  <c r="L184" i="20" s="1"/>
  <c r="G216" i="22"/>
  <c r="L216" i="22" s="1"/>
  <c r="G231" i="22"/>
  <c r="L231" i="22" s="1"/>
  <c r="G309" i="22"/>
  <c r="L309" i="22" s="1"/>
  <c r="G338" i="22"/>
  <c r="L338" i="22" s="1"/>
  <c r="M338" i="22"/>
  <c r="G342" i="22"/>
  <c r="L342" i="22" s="1"/>
  <c r="M342" i="22"/>
  <c r="G132" i="10"/>
  <c r="L132" i="10" s="1"/>
  <c r="G282" i="1"/>
  <c r="L282" i="1" s="1"/>
  <c r="G300" i="1"/>
  <c r="L300" i="1" s="1"/>
  <c r="G170" i="10"/>
  <c r="L170" i="10" s="1"/>
  <c r="G226" i="10"/>
  <c r="L226" i="10" s="1"/>
  <c r="G35" i="20"/>
  <c r="L35" i="20" s="1"/>
  <c r="G47" i="20"/>
  <c r="L47" i="20" s="1"/>
  <c r="G55" i="20"/>
  <c r="L55" i="20" s="1"/>
  <c r="G63" i="20"/>
  <c r="L63" i="20" s="1"/>
  <c r="G75" i="20"/>
  <c r="L75" i="20" s="1"/>
  <c r="G109" i="20"/>
  <c r="L109" i="20" s="1"/>
  <c r="G161" i="20"/>
  <c r="L161" i="20" s="1"/>
  <c r="G165" i="20"/>
  <c r="L165" i="20" s="1"/>
  <c r="G179" i="20"/>
  <c r="L179" i="20" s="1"/>
  <c r="G213" i="20"/>
  <c r="L213" i="20" s="1"/>
  <c r="G33" i="22"/>
  <c r="L33" i="22" s="1"/>
  <c r="G213" i="22"/>
  <c r="L213" i="22" s="1"/>
  <c r="G217" i="22"/>
  <c r="L217" i="22" s="1"/>
  <c r="G234" i="22"/>
  <c r="L234" i="22" s="1"/>
  <c r="G243" i="22"/>
  <c r="L243" i="22" s="1"/>
  <c r="G248" i="22"/>
  <c r="L248" i="22" s="1"/>
  <c r="G311" i="22"/>
  <c r="L311" i="22" s="1"/>
  <c r="G340" i="22"/>
  <c r="L340" i="22" s="1"/>
  <c r="M340" i="22"/>
  <c r="G306" i="1"/>
  <c r="L306" i="1" s="1"/>
  <c r="G172" i="10"/>
  <c r="L172" i="10" s="1"/>
  <c r="G114" i="14"/>
  <c r="L114" i="14" s="1"/>
  <c r="G32" i="20"/>
  <c r="L32" i="20" s="1"/>
  <c r="G44" i="20"/>
  <c r="L44" i="20" s="1"/>
  <c r="G52" i="20"/>
  <c r="L52" i="20" s="1"/>
  <c r="G56" i="20"/>
  <c r="L56" i="20" s="1"/>
  <c r="G60" i="20"/>
  <c r="L60" i="20" s="1"/>
  <c r="G72" i="20"/>
  <c r="L72" i="20" s="1"/>
  <c r="G84" i="20"/>
  <c r="L84" i="20" s="1"/>
  <c r="G91" i="20"/>
  <c r="L91" i="20" s="1"/>
  <c r="G95" i="20"/>
  <c r="L95" i="20" s="1"/>
  <c r="G110" i="20"/>
  <c r="L110" i="20" s="1"/>
  <c r="G114" i="20"/>
  <c r="L114" i="20" s="1"/>
  <c r="G158" i="20"/>
  <c r="L158" i="20" s="1"/>
  <c r="G162" i="20"/>
  <c r="L162" i="20" s="1"/>
  <c r="G166" i="20"/>
  <c r="L166" i="20" s="1"/>
  <c r="G180" i="20"/>
  <c r="L180" i="20" s="1"/>
  <c r="G226" i="22"/>
  <c r="L226" i="22" s="1"/>
  <c r="G240" i="22"/>
  <c r="L240" i="22" s="1"/>
  <c r="G208" i="10"/>
  <c r="L208" i="10" s="1"/>
  <c r="G41" i="20"/>
  <c r="L41" i="20" s="1"/>
  <c r="G53" i="20"/>
  <c r="L53" i="20" s="1"/>
  <c r="G57" i="20"/>
  <c r="L57" i="20" s="1"/>
  <c r="G69" i="20"/>
  <c r="L69" i="20" s="1"/>
  <c r="G85" i="20"/>
  <c r="L85" i="20" s="1"/>
  <c r="G92" i="20"/>
  <c r="L92" i="20" s="1"/>
  <c r="G107" i="20"/>
  <c r="L107" i="20" s="1"/>
  <c r="M107" i="20"/>
  <c r="G111" i="20"/>
  <c r="L111" i="20" s="1"/>
  <c r="G159" i="20"/>
  <c r="L159" i="20" s="1"/>
  <c r="G163" i="20"/>
  <c r="L163" i="20" s="1"/>
  <c r="G167" i="20"/>
  <c r="L167" i="20" s="1"/>
  <c r="G224" i="22"/>
  <c r="L224" i="22" s="1"/>
  <c r="G228" i="22"/>
  <c r="L228" i="22" s="1"/>
  <c r="G241" i="22"/>
  <c r="L241" i="22" s="1"/>
  <c r="G252" i="22"/>
  <c r="L252" i="22" s="1"/>
  <c r="G307" i="22"/>
  <c r="L307" i="22" s="1"/>
  <c r="G337" i="22"/>
  <c r="L337" i="22" s="1"/>
  <c r="M337" i="22"/>
  <c r="G12" i="22"/>
  <c r="L12" i="22" s="1"/>
  <c r="G13" i="22"/>
  <c r="L13" i="22" s="1"/>
  <c r="G14" i="22"/>
  <c r="L14" i="22" s="1"/>
  <c r="G15" i="22"/>
  <c r="L15" i="22" s="1"/>
  <c r="G16" i="22"/>
  <c r="L16" i="22" s="1"/>
  <c r="G17" i="22"/>
  <c r="L17" i="22" s="1"/>
  <c r="G18" i="22"/>
  <c r="L18" i="22" s="1"/>
  <c r="G19" i="22"/>
  <c r="L19" i="22" s="1"/>
  <c r="G20" i="22"/>
  <c r="L20" i="22" s="1"/>
  <c r="G21" i="22"/>
  <c r="L21" i="22" s="1"/>
  <c r="G22" i="22"/>
  <c r="L22" i="22" s="1"/>
  <c r="G23" i="22"/>
  <c r="L23" i="22" s="1"/>
  <c r="G24" i="22"/>
  <c r="L24" i="22" s="1"/>
  <c r="G25" i="22"/>
  <c r="L25" i="22" s="1"/>
  <c r="G26" i="22"/>
  <c r="L26" i="22" s="1"/>
  <c r="G27" i="22"/>
  <c r="L27" i="22" s="1"/>
  <c r="G28" i="22"/>
  <c r="L28" i="22" s="1"/>
  <c r="G29" i="22"/>
  <c r="L29" i="22" s="1"/>
  <c r="G30" i="22"/>
  <c r="L30" i="22" s="1"/>
  <c r="G31" i="22"/>
  <c r="L31" i="22" s="1"/>
  <c r="G36" i="22"/>
  <c r="L36" i="22" s="1"/>
  <c r="G37" i="22"/>
  <c r="L37" i="22" s="1"/>
  <c r="I344" i="22"/>
  <c r="G40" i="22"/>
  <c r="L40" i="22" s="1"/>
  <c r="G41" i="22"/>
  <c r="L41" i="22" s="1"/>
  <c r="G44" i="22"/>
  <c r="L44" i="22" s="1"/>
  <c r="G45" i="22"/>
  <c r="L45" i="22" s="1"/>
  <c r="G48" i="22"/>
  <c r="L48" i="22" s="1"/>
  <c r="G49" i="22"/>
  <c r="L49" i="22" s="1"/>
  <c r="G52" i="22"/>
  <c r="L52" i="22" s="1"/>
  <c r="G55" i="22"/>
  <c r="L55" i="22" s="1"/>
  <c r="G58" i="22"/>
  <c r="L58" i="22" s="1"/>
  <c r="G61" i="22"/>
  <c r="L61" i="22" s="1"/>
  <c r="G64" i="22"/>
  <c r="L64" i="22" s="1"/>
  <c r="G65" i="22"/>
  <c r="L65" i="22" s="1"/>
  <c r="G66" i="22"/>
  <c r="L66" i="22" s="1"/>
  <c r="G67" i="22"/>
  <c r="L67" i="22" s="1"/>
  <c r="G68" i="22"/>
  <c r="L68" i="22" s="1"/>
  <c r="G69" i="22"/>
  <c r="L69" i="22" s="1"/>
  <c r="G70" i="22"/>
  <c r="L70" i="22" s="1"/>
  <c r="G71" i="22"/>
  <c r="L71" i="22" s="1"/>
  <c r="G72" i="22"/>
  <c r="L72" i="22" s="1"/>
  <c r="G73" i="22"/>
  <c r="L73" i="22" s="1"/>
  <c r="G74" i="22"/>
  <c r="L74" i="22" s="1"/>
  <c r="G75" i="22"/>
  <c r="L75" i="22" s="1"/>
  <c r="G76" i="22"/>
  <c r="L76" i="22" s="1"/>
  <c r="G77" i="22"/>
  <c r="L77" i="22" s="1"/>
  <c r="G78" i="22"/>
  <c r="L78" i="22" s="1"/>
  <c r="G79" i="22"/>
  <c r="L79" i="22" s="1"/>
  <c r="G80" i="22"/>
  <c r="L80" i="22" s="1"/>
  <c r="G81" i="22"/>
  <c r="L81" i="22" s="1"/>
  <c r="G82" i="22"/>
  <c r="L82" i="22" s="1"/>
  <c r="G85" i="22"/>
  <c r="L85" i="22" s="1"/>
  <c r="G86" i="22"/>
  <c r="L86" i="22" s="1"/>
  <c r="G89" i="22"/>
  <c r="L89" i="22" s="1"/>
  <c r="G90" i="22"/>
  <c r="L90" i="22" s="1"/>
  <c r="G93" i="22"/>
  <c r="L93" i="22" s="1"/>
  <c r="G94" i="22"/>
  <c r="L94" i="22" s="1"/>
  <c r="G97" i="22"/>
  <c r="L97" i="22" s="1"/>
  <c r="G100" i="22"/>
  <c r="L100" i="22" s="1"/>
  <c r="G103" i="22"/>
  <c r="L103" i="22" s="1"/>
  <c r="G106" i="22"/>
  <c r="L106" i="22" s="1"/>
  <c r="G109" i="22"/>
  <c r="L109" i="22" s="1"/>
  <c r="G112" i="22"/>
  <c r="L112" i="22" s="1"/>
  <c r="G115" i="22"/>
  <c r="L115" i="22" s="1"/>
  <c r="G116" i="22"/>
  <c r="L116" i="22" s="1"/>
  <c r="G122" i="22"/>
  <c r="L122" i="22" s="1"/>
  <c r="G125" i="22"/>
  <c r="L125" i="22" s="1"/>
  <c r="G128" i="22"/>
  <c r="L128" i="22" s="1"/>
  <c r="G131" i="22"/>
  <c r="L131" i="22" s="1"/>
  <c r="G132" i="22"/>
  <c r="L132" i="22" s="1"/>
  <c r="G133" i="22"/>
  <c r="L133" i="22" s="1"/>
  <c r="G134" i="22"/>
  <c r="L134" i="22" s="1"/>
  <c r="G137" i="22"/>
  <c r="L137" i="22" s="1"/>
  <c r="G140" i="22"/>
  <c r="L140" i="22" s="1"/>
  <c r="G143" i="22"/>
  <c r="L143" i="22" s="1"/>
  <c r="G144" i="22"/>
  <c r="L144" i="22" s="1"/>
  <c r="G156" i="22"/>
  <c r="L156" i="22" s="1"/>
  <c r="G157" i="22"/>
  <c r="L157" i="22" s="1"/>
  <c r="G158" i="22"/>
  <c r="L158" i="22" s="1"/>
  <c r="G159" i="22"/>
  <c r="L159" i="22" s="1"/>
  <c r="G160" i="22"/>
  <c r="L160" i="22" s="1"/>
  <c r="G161" i="22"/>
  <c r="L161" i="22" s="1"/>
  <c r="G162" i="22"/>
  <c r="L162" i="22" s="1"/>
  <c r="G163" i="22"/>
  <c r="L163" i="22" s="1"/>
  <c r="G164" i="22"/>
  <c r="L164" i="22" s="1"/>
  <c r="G165" i="22"/>
  <c r="L165" i="22" s="1"/>
  <c r="G166" i="22"/>
  <c r="L166" i="22" s="1"/>
  <c r="G167" i="22"/>
  <c r="L167" i="22" s="1"/>
  <c r="G168" i="22"/>
  <c r="L168" i="22" s="1"/>
  <c r="G169" i="22"/>
  <c r="L169" i="22" s="1"/>
  <c r="G214" i="22"/>
  <c r="L214" i="22" s="1"/>
  <c r="G215" i="22"/>
  <c r="L215" i="22" s="1"/>
  <c r="G218" i="22"/>
  <c r="L218" i="22" s="1"/>
  <c r="G219" i="22"/>
  <c r="L219" i="22" s="1"/>
  <c r="G220" i="22"/>
  <c r="L220" i="22" s="1"/>
  <c r="G221" i="22"/>
  <c r="L221" i="22" s="1"/>
  <c r="G222" i="22"/>
  <c r="L222" i="22" s="1"/>
  <c r="G242" i="22"/>
  <c r="L242" i="22" s="1"/>
  <c r="G246" i="22"/>
  <c r="L246" i="22" s="1"/>
  <c r="G250" i="22"/>
  <c r="L250" i="22" s="1"/>
  <c r="G305" i="22"/>
  <c r="L305" i="22" s="1"/>
  <c r="G336" i="22"/>
  <c r="L336" i="22" s="1"/>
  <c r="G339" i="22"/>
  <c r="L339" i="22" s="1"/>
  <c r="G341" i="22"/>
  <c r="L341" i="22" s="1"/>
  <c r="G12" i="20"/>
  <c r="L12" i="20" s="1"/>
  <c r="G13" i="20"/>
  <c r="L13" i="20" s="1"/>
  <c r="G14" i="20"/>
  <c r="L14" i="20" s="1"/>
  <c r="G15" i="20"/>
  <c r="L15" i="20" s="1"/>
  <c r="G16" i="20"/>
  <c r="L16" i="20" s="1"/>
  <c r="G17" i="20"/>
  <c r="L17" i="20" s="1"/>
  <c r="G18" i="20"/>
  <c r="L18" i="20" s="1"/>
  <c r="G19" i="20"/>
  <c r="L19" i="20" s="1"/>
  <c r="G20" i="20"/>
  <c r="L20" i="20" s="1"/>
  <c r="G21" i="20"/>
  <c r="L21" i="20" s="1"/>
  <c r="G22" i="20"/>
  <c r="L22" i="20" s="1"/>
  <c r="G23" i="20"/>
  <c r="L23" i="20" s="1"/>
  <c r="K246" i="20"/>
  <c r="G169" i="20"/>
  <c r="L169" i="20" s="1"/>
  <c r="G170" i="20"/>
  <c r="L170" i="20" s="1"/>
  <c r="G182" i="20"/>
  <c r="L182" i="20" s="1"/>
  <c r="G211" i="20"/>
  <c r="L211" i="20" s="1"/>
  <c r="G238" i="20"/>
  <c r="L238" i="20" s="1"/>
  <c r="G239" i="20"/>
  <c r="L239" i="20" s="1"/>
  <c r="G240" i="20"/>
  <c r="L240" i="20" s="1"/>
  <c r="G241" i="20"/>
  <c r="L241" i="20" s="1"/>
  <c r="G242" i="20"/>
  <c r="L242" i="20" s="1"/>
  <c r="G243" i="20"/>
  <c r="L243" i="20" s="1"/>
  <c r="G244" i="20"/>
  <c r="L244" i="20" s="1"/>
  <c r="I246" i="20"/>
  <c r="G211" i="1"/>
  <c r="L211" i="1" s="1"/>
  <c r="G171" i="1"/>
  <c r="L171" i="1" s="1"/>
  <c r="J77" i="14"/>
  <c r="K77" i="14" s="1"/>
  <c r="J74" i="14"/>
  <c r="K74" i="14" s="1"/>
  <c r="J71" i="14"/>
  <c r="K71" i="14" s="1"/>
  <c r="J68" i="14"/>
  <c r="K68" i="14" s="1"/>
  <c r="J65" i="14"/>
  <c r="K65" i="14" s="1"/>
  <c r="J62" i="14"/>
  <c r="K62" i="14" s="1"/>
  <c r="J49" i="14"/>
  <c r="K49" i="14" s="1"/>
  <c r="J46" i="14"/>
  <c r="K46" i="14" s="1"/>
  <c r="J43" i="14"/>
  <c r="K43" i="14" s="1"/>
  <c r="J40" i="14"/>
  <c r="K40" i="14" s="1"/>
  <c r="J37" i="14"/>
  <c r="K37" i="14" s="1"/>
  <c r="J34" i="14"/>
  <c r="K34" i="14" s="1"/>
  <c r="J31" i="14"/>
  <c r="K31" i="14" s="1"/>
  <c r="H76" i="14"/>
  <c r="H73" i="14"/>
  <c r="H70" i="14"/>
  <c r="H67" i="14"/>
  <c r="H64" i="14"/>
  <c r="H61" i="14"/>
  <c r="H48" i="14"/>
  <c r="H45" i="14"/>
  <c r="H42" i="14"/>
  <c r="H39" i="14"/>
  <c r="H36" i="14"/>
  <c r="H33" i="14"/>
  <c r="H30" i="14"/>
  <c r="J28" i="14"/>
  <c r="K28" i="14" s="1"/>
  <c r="H27" i="14"/>
  <c r="F32" i="14"/>
  <c r="M32" i="14" s="1"/>
  <c r="F35" i="14"/>
  <c r="M35" i="14" s="1"/>
  <c r="F41" i="14"/>
  <c r="M41" i="14" s="1"/>
  <c r="F44" i="14"/>
  <c r="M44" i="14" s="1"/>
  <c r="F50" i="14"/>
  <c r="M50" i="14" s="1"/>
  <c r="F51" i="14"/>
  <c r="M51" i="14" s="1"/>
  <c r="F63" i="14"/>
  <c r="M63" i="14" s="1"/>
  <c r="F66" i="14"/>
  <c r="M66" i="14" s="1"/>
  <c r="F72" i="14"/>
  <c r="M72" i="14" s="1"/>
  <c r="F75" i="14"/>
  <c r="M75" i="14" s="1"/>
  <c r="F92" i="14"/>
  <c r="M92" i="14" s="1"/>
  <c r="F93" i="14"/>
  <c r="M93" i="14" s="1"/>
  <c r="J200" i="10"/>
  <c r="K200" i="10" s="1"/>
  <c r="J111" i="10"/>
  <c r="K111" i="10" s="1"/>
  <c r="J108" i="10"/>
  <c r="K108" i="10" s="1"/>
  <c r="J105" i="10"/>
  <c r="K105" i="10" s="1"/>
  <c r="J99" i="10"/>
  <c r="K99" i="10" s="1"/>
  <c r="J96" i="10"/>
  <c r="K96" i="10" s="1"/>
  <c r="J93" i="10"/>
  <c r="K93" i="10" s="1"/>
  <c r="J77" i="10"/>
  <c r="K77" i="10" s="1"/>
  <c r="J74" i="10"/>
  <c r="K74" i="10" s="1"/>
  <c r="J71" i="10"/>
  <c r="K71" i="10" s="1"/>
  <c r="J68" i="10"/>
  <c r="K68" i="10" s="1"/>
  <c r="J65" i="10"/>
  <c r="K65" i="10" s="1"/>
  <c r="J62" i="10"/>
  <c r="K62" i="10" s="1"/>
  <c r="J49" i="10"/>
  <c r="K49" i="10" s="1"/>
  <c r="J46" i="10"/>
  <c r="K46" i="10" s="1"/>
  <c r="J43" i="10"/>
  <c r="K43" i="10" s="1"/>
  <c r="J40" i="10"/>
  <c r="K40" i="10" s="1"/>
  <c r="J37" i="10"/>
  <c r="K37" i="10" s="1"/>
  <c r="J34" i="10"/>
  <c r="K34" i="10" s="1"/>
  <c r="J31" i="10"/>
  <c r="K31" i="10" s="1"/>
  <c r="J28" i="10"/>
  <c r="K28" i="10" s="1"/>
  <c r="H199" i="10"/>
  <c r="H110" i="10"/>
  <c r="H107" i="10"/>
  <c r="H104" i="10"/>
  <c r="H98" i="10"/>
  <c r="H95" i="10"/>
  <c r="H92" i="10"/>
  <c r="H76" i="10"/>
  <c r="H73" i="10"/>
  <c r="H70" i="10"/>
  <c r="H67" i="10"/>
  <c r="H64" i="10"/>
  <c r="H61" i="10"/>
  <c r="H48" i="10"/>
  <c r="H45" i="10"/>
  <c r="H42" i="10"/>
  <c r="H39" i="10"/>
  <c r="H36" i="10"/>
  <c r="H33" i="10"/>
  <c r="H30" i="10"/>
  <c r="H27" i="10"/>
  <c r="F66" i="10"/>
  <c r="M66" i="10" s="1"/>
  <c r="F63" i="10"/>
  <c r="M63" i="10" s="1"/>
  <c r="F344" i="22" l="1"/>
  <c r="K250" i="14"/>
  <c r="J250" i="14"/>
  <c r="I267" i="10"/>
  <c r="I250" i="14"/>
  <c r="G344" i="22"/>
  <c r="K267" i="10"/>
  <c r="J267" i="10"/>
  <c r="G246" i="20"/>
  <c r="G66" i="10"/>
  <c r="L66" i="10" s="1"/>
  <c r="G75" i="14"/>
  <c r="L75" i="14" s="1"/>
  <c r="G51" i="14"/>
  <c r="L51" i="14" s="1"/>
  <c r="G35" i="14"/>
  <c r="L35" i="14" s="1"/>
  <c r="G63" i="10"/>
  <c r="L63" i="10" s="1"/>
  <c r="G44" i="14"/>
  <c r="L44" i="14" s="1"/>
  <c r="G72" i="14"/>
  <c r="L72" i="14" s="1"/>
  <c r="F246" i="20"/>
  <c r="G92" i="14"/>
  <c r="L92" i="14" s="1"/>
  <c r="G50" i="14"/>
  <c r="L50" i="14" s="1"/>
  <c r="G32" i="14"/>
  <c r="L32" i="14" s="1"/>
  <c r="G93" i="14"/>
  <c r="L93" i="14" s="1"/>
  <c r="G41" i="14"/>
  <c r="L41" i="14" s="1"/>
  <c r="G66" i="14"/>
  <c r="L66" i="14" s="1"/>
  <c r="G63" i="14"/>
  <c r="L63" i="14" s="1"/>
  <c r="K249" i="1"/>
  <c r="K144" i="1"/>
  <c r="K141" i="1"/>
  <c r="K138" i="1"/>
  <c r="K132" i="1"/>
  <c r="K129" i="1"/>
  <c r="K126" i="1"/>
  <c r="K116" i="1"/>
  <c r="K99" i="1"/>
  <c r="K96" i="1"/>
  <c r="K92" i="1"/>
  <c r="K88" i="1"/>
  <c r="K84" i="1"/>
  <c r="K63" i="1"/>
  <c r="K60" i="1"/>
  <c r="K57" i="1"/>
  <c r="K54" i="1"/>
  <c r="K51" i="1"/>
  <c r="K47" i="1"/>
  <c r="K43" i="1"/>
  <c r="K39" i="1"/>
  <c r="J351" i="1" l="1"/>
  <c r="K351" i="1"/>
  <c r="I351" i="1" l="1"/>
  <c r="F108" i="14"/>
  <c r="M108" i="14" s="1"/>
  <c r="F186" i="14"/>
  <c r="M186" i="14" s="1"/>
  <c r="F203" i="10"/>
  <c r="M203" i="10" s="1"/>
  <c r="F126" i="10"/>
  <c r="M126" i="10" s="1"/>
  <c r="G108" i="14" l="1"/>
  <c r="L108" i="14" s="1"/>
  <c r="G186" i="14"/>
  <c r="L186" i="14" s="1"/>
  <c r="G203" i="10"/>
  <c r="L203" i="10" s="1"/>
  <c r="G126" i="10"/>
  <c r="L126" i="10" s="1"/>
  <c r="G159" i="1"/>
  <c r="L159" i="1" s="1"/>
  <c r="G160" i="1"/>
  <c r="L160" i="1" s="1"/>
  <c r="G254" i="1"/>
  <c r="L254" i="1" s="1"/>
  <c r="G256" i="1"/>
  <c r="L256" i="1" s="1"/>
  <c r="G12" i="1"/>
  <c r="L12" i="1" s="1"/>
  <c r="M12" i="1"/>
  <c r="G13" i="1"/>
  <c r="L13" i="1" s="1"/>
  <c r="F248" i="14"/>
  <c r="F247" i="14"/>
  <c r="F246" i="14"/>
  <c r="F245" i="14"/>
  <c r="F244" i="14"/>
  <c r="F243" i="14"/>
  <c r="F242" i="14"/>
  <c r="F217" i="14"/>
  <c r="M217" i="14" s="1"/>
  <c r="F215" i="14"/>
  <c r="M215" i="14" s="1"/>
  <c r="F188" i="14"/>
  <c r="M188" i="14" s="1"/>
  <c r="F184" i="14"/>
  <c r="M184" i="14" s="1"/>
  <c r="F183" i="14"/>
  <c r="M183" i="14" s="1"/>
  <c r="F174" i="14"/>
  <c r="M174" i="14" s="1"/>
  <c r="F173" i="14"/>
  <c r="M173" i="14" s="1"/>
  <c r="F171" i="14"/>
  <c r="M171" i="14" s="1"/>
  <c r="F169" i="14"/>
  <c r="M169" i="14" s="1"/>
  <c r="F167" i="14"/>
  <c r="M167" i="14" s="1"/>
  <c r="F166" i="14"/>
  <c r="M166" i="14" s="1"/>
  <c r="F165" i="14"/>
  <c r="M165" i="14" s="1"/>
  <c r="F164" i="14"/>
  <c r="M164" i="14" s="1"/>
  <c r="F163" i="14"/>
  <c r="M163" i="14" s="1"/>
  <c r="F162" i="14"/>
  <c r="M162" i="14" s="1"/>
  <c r="F161" i="14"/>
  <c r="M161" i="14" s="1"/>
  <c r="F160" i="14"/>
  <c r="M160" i="14" s="1"/>
  <c r="F159" i="14"/>
  <c r="M159" i="14" s="1"/>
  <c r="F158" i="14"/>
  <c r="M158" i="14" s="1"/>
  <c r="F113" i="14"/>
  <c r="M113" i="14" s="1"/>
  <c r="F112" i="14"/>
  <c r="M112" i="14" s="1"/>
  <c r="F111" i="14"/>
  <c r="M111" i="14" s="1"/>
  <c r="F110" i="14"/>
  <c r="M110" i="14" s="1"/>
  <c r="F109" i="14"/>
  <c r="M109" i="14" s="1"/>
  <c r="F107" i="14"/>
  <c r="F95" i="14"/>
  <c r="M95" i="14" s="1"/>
  <c r="F94" i="14"/>
  <c r="M94" i="14" s="1"/>
  <c r="F91" i="14"/>
  <c r="M91" i="14" s="1"/>
  <c r="F85" i="14"/>
  <c r="M85" i="14" s="1"/>
  <c r="F84" i="14"/>
  <c r="M84" i="14" s="1"/>
  <c r="F81" i="14"/>
  <c r="M81" i="14" s="1"/>
  <c r="F78" i="14"/>
  <c r="M78" i="14" s="1"/>
  <c r="F69" i="14"/>
  <c r="M69" i="14" s="1"/>
  <c r="F60" i="14"/>
  <c r="M60" i="14" s="1"/>
  <c r="F59" i="14"/>
  <c r="M59" i="14" s="1"/>
  <c r="F58" i="14"/>
  <c r="M58" i="14" s="1"/>
  <c r="F57" i="14"/>
  <c r="M57" i="14" s="1"/>
  <c r="F56" i="14"/>
  <c r="M56" i="14" s="1"/>
  <c r="F55" i="14"/>
  <c r="M55" i="14" s="1"/>
  <c r="F54" i="14"/>
  <c r="M54" i="14" s="1"/>
  <c r="F53" i="14"/>
  <c r="M53" i="14" s="1"/>
  <c r="F52" i="14"/>
  <c r="M52" i="14" s="1"/>
  <c r="F47" i="14"/>
  <c r="M47" i="14" s="1"/>
  <c r="F38" i="14"/>
  <c r="M38" i="14" s="1"/>
  <c r="F29" i="14"/>
  <c r="M29" i="14" s="1"/>
  <c r="F26" i="14"/>
  <c r="M26" i="14" s="1"/>
  <c r="F23" i="14"/>
  <c r="M23" i="14" s="1"/>
  <c r="F22" i="14"/>
  <c r="M22" i="14" s="1"/>
  <c r="F21" i="14"/>
  <c r="M21" i="14" s="1"/>
  <c r="F20" i="14"/>
  <c r="M20" i="14" s="1"/>
  <c r="F19" i="14"/>
  <c r="M19" i="14" s="1"/>
  <c r="F18" i="14"/>
  <c r="M18" i="14" s="1"/>
  <c r="F17" i="14"/>
  <c r="M17" i="14" s="1"/>
  <c r="F16" i="14"/>
  <c r="M16" i="14" s="1"/>
  <c r="F15" i="14"/>
  <c r="M15" i="14" s="1"/>
  <c r="F14" i="14"/>
  <c r="M14" i="14" s="1"/>
  <c r="F13" i="14"/>
  <c r="M13" i="14" s="1"/>
  <c r="F12" i="14"/>
  <c r="F234" i="10"/>
  <c r="M234" i="10" s="1"/>
  <c r="F232" i="10"/>
  <c r="M232" i="10" s="1"/>
  <c r="F205" i="10"/>
  <c r="M205" i="10" s="1"/>
  <c r="F201" i="10"/>
  <c r="M201" i="10" s="1"/>
  <c r="F198" i="10"/>
  <c r="M198" i="10" s="1"/>
  <c r="F197" i="10"/>
  <c r="M197" i="10" s="1"/>
  <c r="F188" i="10"/>
  <c r="M188" i="10" s="1"/>
  <c r="F187" i="10"/>
  <c r="M187" i="10" s="1"/>
  <c r="F185" i="10"/>
  <c r="M185" i="10" s="1"/>
  <c r="F184" i="10"/>
  <c r="M184" i="10" s="1"/>
  <c r="F183" i="10"/>
  <c r="M183" i="10" s="1"/>
  <c r="F182" i="10"/>
  <c r="M182" i="10" s="1"/>
  <c r="F181" i="10"/>
  <c r="M181" i="10" s="1"/>
  <c r="F180" i="10"/>
  <c r="M180" i="10" s="1"/>
  <c r="F179" i="10"/>
  <c r="M179" i="10" s="1"/>
  <c r="F178" i="10"/>
  <c r="M178" i="10" s="1"/>
  <c r="F177" i="10"/>
  <c r="M177" i="10" s="1"/>
  <c r="F176" i="10"/>
  <c r="M176" i="10" s="1"/>
  <c r="F166" i="10"/>
  <c r="M166" i="10" s="1"/>
  <c r="F164" i="10"/>
  <c r="M164" i="10" s="1"/>
  <c r="F162" i="10"/>
  <c r="M162" i="10" s="1"/>
  <c r="F158" i="10"/>
  <c r="M158" i="10" s="1"/>
  <c r="F156" i="10"/>
  <c r="M156" i="10" s="1"/>
  <c r="F154" i="10"/>
  <c r="M154" i="10" s="1"/>
  <c r="F148" i="10"/>
  <c r="M148" i="10" s="1"/>
  <c r="F131" i="10"/>
  <c r="M131" i="10" s="1"/>
  <c r="F130" i="10"/>
  <c r="M130" i="10" s="1"/>
  <c r="F129" i="10"/>
  <c r="M129" i="10" s="1"/>
  <c r="F128" i="10"/>
  <c r="M128" i="10" s="1"/>
  <c r="F127" i="10"/>
  <c r="M127" i="10" s="1"/>
  <c r="F125" i="10"/>
  <c r="F113" i="10"/>
  <c r="M113" i="10" s="1"/>
  <c r="F112" i="10"/>
  <c r="M112" i="10" s="1"/>
  <c r="F109" i="10"/>
  <c r="M109" i="10" s="1"/>
  <c r="F106" i="10"/>
  <c r="M106" i="10" s="1"/>
  <c r="F103" i="10"/>
  <c r="M103" i="10" s="1"/>
  <c r="F102" i="10"/>
  <c r="M102" i="10" s="1"/>
  <c r="F101" i="10"/>
  <c r="M101" i="10" s="1"/>
  <c r="F100" i="10"/>
  <c r="M100" i="10" s="1"/>
  <c r="F97" i="10"/>
  <c r="M97" i="10" s="1"/>
  <c r="F94" i="10"/>
  <c r="M94" i="10" s="1"/>
  <c r="F91" i="10"/>
  <c r="M91" i="10" s="1"/>
  <c r="F85" i="10"/>
  <c r="M85" i="10" s="1"/>
  <c r="F84" i="10"/>
  <c r="M84" i="10" s="1"/>
  <c r="F81" i="10"/>
  <c r="M81" i="10" s="1"/>
  <c r="F78" i="10"/>
  <c r="M78" i="10" s="1"/>
  <c r="F75" i="10"/>
  <c r="M75" i="10" s="1"/>
  <c r="F72" i="10"/>
  <c r="M72" i="10" s="1"/>
  <c r="F69" i="10"/>
  <c r="M69" i="10" s="1"/>
  <c r="F60" i="10"/>
  <c r="M60" i="10" s="1"/>
  <c r="F59" i="10"/>
  <c r="M59" i="10" s="1"/>
  <c r="F58" i="10"/>
  <c r="M58" i="10" s="1"/>
  <c r="F57" i="10"/>
  <c r="M57" i="10" s="1"/>
  <c r="F56" i="10"/>
  <c r="M56" i="10" s="1"/>
  <c r="F55" i="10"/>
  <c r="M55" i="10" s="1"/>
  <c r="F54" i="10"/>
  <c r="M54" i="10" s="1"/>
  <c r="F53" i="10"/>
  <c r="M53" i="10" s="1"/>
  <c r="F52" i="10"/>
  <c r="M52" i="10" s="1"/>
  <c r="F51" i="10"/>
  <c r="M51" i="10" s="1"/>
  <c r="F50" i="10"/>
  <c r="M50" i="10" s="1"/>
  <c r="F47" i="10"/>
  <c r="M47" i="10" s="1"/>
  <c r="F44" i="10"/>
  <c r="M44" i="10" s="1"/>
  <c r="F41" i="10"/>
  <c r="M41" i="10" s="1"/>
  <c r="F38" i="10"/>
  <c r="M38" i="10" s="1"/>
  <c r="F35" i="10"/>
  <c r="M35" i="10" s="1"/>
  <c r="F32" i="10"/>
  <c r="M32" i="10" s="1"/>
  <c r="F29" i="10"/>
  <c r="M29" i="10" s="1"/>
  <c r="F26" i="10"/>
  <c r="M26" i="10" s="1"/>
  <c r="F23" i="10"/>
  <c r="M23" i="10" s="1"/>
  <c r="F22" i="10"/>
  <c r="M22" i="10" s="1"/>
  <c r="F21" i="10"/>
  <c r="M21" i="10" s="1"/>
  <c r="F20" i="10"/>
  <c r="M20" i="10" s="1"/>
  <c r="F19" i="10"/>
  <c r="M19" i="10" s="1"/>
  <c r="F18" i="10"/>
  <c r="M18" i="10" s="1"/>
  <c r="F17" i="10"/>
  <c r="M17" i="10" s="1"/>
  <c r="F16" i="10"/>
  <c r="M16" i="10" s="1"/>
  <c r="F15" i="10"/>
  <c r="M15" i="10" s="1"/>
  <c r="F14" i="10"/>
  <c r="M14" i="10" s="1"/>
  <c r="F13" i="10"/>
  <c r="M13" i="10" s="1"/>
  <c r="F12" i="10"/>
  <c r="F265" i="10"/>
  <c r="F264" i="10"/>
  <c r="F263" i="10"/>
  <c r="F262" i="10"/>
  <c r="F261" i="10"/>
  <c r="F260" i="10"/>
  <c r="F259" i="10"/>
  <c r="G38" i="10" l="1"/>
  <c r="L38" i="10" s="1"/>
  <c r="G72" i="10"/>
  <c r="L72" i="10" s="1"/>
  <c r="G109" i="10"/>
  <c r="L109" i="10" s="1"/>
  <c r="G158" i="10"/>
  <c r="L158" i="10" s="1"/>
  <c r="G180" i="10"/>
  <c r="L180" i="10" s="1"/>
  <c r="G184" i="10"/>
  <c r="L184" i="10" s="1"/>
  <c r="G197" i="10"/>
  <c r="L197" i="10" s="1"/>
  <c r="G14" i="14"/>
  <c r="L14" i="14" s="1"/>
  <c r="G54" i="14"/>
  <c r="L54" i="14" s="1"/>
  <c r="G245" i="14"/>
  <c r="L245" i="14" s="1"/>
  <c r="M245" i="14"/>
  <c r="G259" i="10"/>
  <c r="L259" i="10" s="1"/>
  <c r="M259" i="10"/>
  <c r="G263" i="10"/>
  <c r="L263" i="10" s="1"/>
  <c r="M263" i="10"/>
  <c r="G51" i="10"/>
  <c r="L51" i="10" s="1"/>
  <c r="G59" i="10"/>
  <c r="L59" i="10" s="1"/>
  <c r="G85" i="10"/>
  <c r="L85" i="10" s="1"/>
  <c r="G102" i="10"/>
  <c r="L102" i="10" s="1"/>
  <c r="G128" i="10"/>
  <c r="L128" i="10" s="1"/>
  <c r="G181" i="10"/>
  <c r="L181" i="10" s="1"/>
  <c r="G55" i="14"/>
  <c r="L55" i="14" s="1"/>
  <c r="G107" i="14"/>
  <c r="L107" i="14" s="1"/>
  <c r="M107" i="14"/>
  <c r="G246" i="14"/>
  <c r="L246" i="14" s="1"/>
  <c r="M246" i="14"/>
  <c r="G260" i="10"/>
  <c r="L260" i="10" s="1"/>
  <c r="M260" i="10"/>
  <c r="G264" i="10"/>
  <c r="L264" i="10" s="1"/>
  <c r="M264" i="10"/>
  <c r="G60" i="10"/>
  <c r="L60" i="10" s="1"/>
  <c r="G78" i="10"/>
  <c r="L78" i="10" s="1"/>
  <c r="G97" i="10"/>
  <c r="L97" i="10" s="1"/>
  <c r="G103" i="10"/>
  <c r="L103" i="10" s="1"/>
  <c r="G113" i="10"/>
  <c r="L113" i="10" s="1"/>
  <c r="G129" i="10"/>
  <c r="L129" i="10" s="1"/>
  <c r="G154" i="10"/>
  <c r="L154" i="10" s="1"/>
  <c r="G164" i="10"/>
  <c r="L164" i="10" s="1"/>
  <c r="G178" i="10"/>
  <c r="L178" i="10" s="1"/>
  <c r="G182" i="10"/>
  <c r="L182" i="10" s="1"/>
  <c r="G16" i="14"/>
  <c r="L16" i="14" s="1"/>
  <c r="G20" i="14"/>
  <c r="L20" i="14" s="1"/>
  <c r="G26" i="14"/>
  <c r="L26" i="14" s="1"/>
  <c r="G52" i="14"/>
  <c r="L52" i="14" s="1"/>
  <c r="G56" i="14"/>
  <c r="L56" i="14" s="1"/>
  <c r="G91" i="14"/>
  <c r="L91" i="14" s="1"/>
  <c r="G158" i="14"/>
  <c r="L158" i="14" s="1"/>
  <c r="G162" i="14"/>
  <c r="L162" i="14" s="1"/>
  <c r="G166" i="14"/>
  <c r="L166" i="14" s="1"/>
  <c r="G188" i="14"/>
  <c r="L188" i="14" s="1"/>
  <c r="G243" i="14"/>
  <c r="L243" i="14" s="1"/>
  <c r="M243" i="14"/>
  <c r="G247" i="14"/>
  <c r="L247" i="14" s="1"/>
  <c r="M247" i="14"/>
  <c r="G262" i="10"/>
  <c r="L262" i="10" s="1"/>
  <c r="M262" i="10"/>
  <c r="G26" i="10"/>
  <c r="L26" i="10" s="1"/>
  <c r="G50" i="10"/>
  <c r="L50" i="10" s="1"/>
  <c r="G58" i="10"/>
  <c r="L58" i="10" s="1"/>
  <c r="G101" i="10"/>
  <c r="L101" i="10" s="1"/>
  <c r="G127" i="10"/>
  <c r="L127" i="10" s="1"/>
  <c r="G176" i="10"/>
  <c r="L176" i="10" s="1"/>
  <c r="G232" i="10"/>
  <c r="L232" i="10" s="1"/>
  <c r="G18" i="14"/>
  <c r="L18" i="14" s="1"/>
  <c r="G58" i="14"/>
  <c r="L58" i="14" s="1"/>
  <c r="G160" i="14"/>
  <c r="L160" i="14" s="1"/>
  <c r="G164" i="14"/>
  <c r="L164" i="14" s="1"/>
  <c r="G55" i="10"/>
  <c r="L55" i="10" s="1"/>
  <c r="G94" i="10"/>
  <c r="L94" i="10" s="1"/>
  <c r="G112" i="10"/>
  <c r="L112" i="10" s="1"/>
  <c r="G177" i="10"/>
  <c r="L177" i="10" s="1"/>
  <c r="G185" i="10"/>
  <c r="L185" i="10" s="1"/>
  <c r="G198" i="10"/>
  <c r="L198" i="10" s="1"/>
  <c r="G15" i="14"/>
  <c r="L15" i="14" s="1"/>
  <c r="G19" i="14"/>
  <c r="L19" i="14" s="1"/>
  <c r="G59" i="14"/>
  <c r="L59" i="14" s="1"/>
  <c r="G242" i="14"/>
  <c r="L242" i="14" s="1"/>
  <c r="M242" i="14"/>
  <c r="G261" i="10"/>
  <c r="L261" i="10" s="1"/>
  <c r="M261" i="10"/>
  <c r="G265" i="10"/>
  <c r="L265" i="10" s="1"/>
  <c r="M265" i="10"/>
  <c r="G53" i="10"/>
  <c r="L53" i="10" s="1"/>
  <c r="G57" i="10"/>
  <c r="L57" i="10" s="1"/>
  <c r="G100" i="10"/>
  <c r="L100" i="10" s="1"/>
  <c r="G106" i="10"/>
  <c r="L106" i="10" s="1"/>
  <c r="G125" i="10"/>
  <c r="L125" i="10" s="1"/>
  <c r="M125" i="10"/>
  <c r="G179" i="10"/>
  <c r="L179" i="10" s="1"/>
  <c r="G183" i="10"/>
  <c r="L183" i="10" s="1"/>
  <c r="G205" i="10"/>
  <c r="L205" i="10" s="1"/>
  <c r="G17" i="14"/>
  <c r="L17" i="14" s="1"/>
  <c r="G21" i="14"/>
  <c r="L21" i="14" s="1"/>
  <c r="G53" i="14"/>
  <c r="L53" i="14" s="1"/>
  <c r="G57" i="14"/>
  <c r="L57" i="14" s="1"/>
  <c r="G85" i="14"/>
  <c r="L85" i="14" s="1"/>
  <c r="G94" i="14"/>
  <c r="L94" i="14" s="1"/>
  <c r="G110" i="14"/>
  <c r="L110" i="14" s="1"/>
  <c r="G215" i="14"/>
  <c r="L215" i="14" s="1"/>
  <c r="G244" i="14"/>
  <c r="L244" i="14" s="1"/>
  <c r="M244" i="14"/>
  <c r="G248" i="14"/>
  <c r="L248" i="14" s="1"/>
  <c r="M248" i="14"/>
  <c r="G12" i="14"/>
  <c r="L12" i="14" s="1"/>
  <c r="G13" i="14"/>
  <c r="L13" i="14" s="1"/>
  <c r="G47" i="14"/>
  <c r="L47" i="14" s="1"/>
  <c r="G69" i="14"/>
  <c r="L69" i="14" s="1"/>
  <c r="G81" i="14"/>
  <c r="L81" i="14" s="1"/>
  <c r="G174" i="14"/>
  <c r="L174" i="14" s="1"/>
  <c r="G15" i="10"/>
  <c r="L15" i="10" s="1"/>
  <c r="G131" i="10"/>
  <c r="L131" i="10" s="1"/>
  <c r="M12" i="10"/>
  <c r="G12" i="10"/>
  <c r="L12" i="10" s="1"/>
  <c r="G29" i="14"/>
  <c r="L29" i="14" s="1"/>
  <c r="G217" i="14"/>
  <c r="L217" i="14" s="1"/>
  <c r="G35" i="10"/>
  <c r="L35" i="10" s="1"/>
  <c r="G23" i="10"/>
  <c r="L23" i="10" s="1"/>
  <c r="G201" i="10"/>
  <c r="L201" i="10" s="1"/>
  <c r="G19" i="10"/>
  <c r="L19" i="10" s="1"/>
  <c r="G188" i="10"/>
  <c r="L188" i="10" s="1"/>
  <c r="G47" i="10"/>
  <c r="L47" i="10" s="1"/>
  <c r="G171" i="14"/>
  <c r="L171" i="14" s="1"/>
  <c r="G16" i="10"/>
  <c r="L16" i="10" s="1"/>
  <c r="G20" i="10"/>
  <c r="L20" i="10" s="1"/>
  <c r="G54" i="10"/>
  <c r="L54" i="10" s="1"/>
  <c r="G148" i="10"/>
  <c r="L148" i="10" s="1"/>
  <c r="G162" i="10"/>
  <c r="L162" i="10" s="1"/>
  <c r="G187" i="10"/>
  <c r="L187" i="10" s="1"/>
  <c r="G161" i="14"/>
  <c r="L161" i="14" s="1"/>
  <c r="G169" i="14"/>
  <c r="L169" i="14" s="1"/>
  <c r="G183" i="14"/>
  <c r="L183" i="14" s="1"/>
  <c r="G75" i="10"/>
  <c r="L75" i="10" s="1"/>
  <c r="G84" i="14"/>
  <c r="L84" i="14" s="1"/>
  <c r="G109" i="14"/>
  <c r="L109" i="14" s="1"/>
  <c r="G163" i="14"/>
  <c r="L163" i="14" s="1"/>
  <c r="G13" i="10"/>
  <c r="L13" i="10" s="1"/>
  <c r="G17" i="10"/>
  <c r="L17" i="10" s="1"/>
  <c r="G21" i="10"/>
  <c r="L21" i="10" s="1"/>
  <c r="G29" i="10"/>
  <c r="L29" i="10" s="1"/>
  <c r="G41" i="10"/>
  <c r="L41" i="10" s="1"/>
  <c r="G69" i="10"/>
  <c r="L69" i="10" s="1"/>
  <c r="G81" i="10"/>
  <c r="L81" i="10" s="1"/>
  <c r="G95" i="14"/>
  <c r="L95" i="14" s="1"/>
  <c r="G111" i="14"/>
  <c r="L111" i="14" s="1"/>
  <c r="G159" i="14"/>
  <c r="L159" i="14" s="1"/>
  <c r="G167" i="14"/>
  <c r="L167" i="14" s="1"/>
  <c r="G14" i="10"/>
  <c r="L14" i="10" s="1"/>
  <c r="G18" i="10"/>
  <c r="L18" i="10" s="1"/>
  <c r="G22" i="10"/>
  <c r="L22" i="10" s="1"/>
  <c r="G32" i="10"/>
  <c r="L32" i="10" s="1"/>
  <c r="G44" i="10"/>
  <c r="L44" i="10" s="1"/>
  <c r="G52" i="10"/>
  <c r="L52" i="10" s="1"/>
  <c r="G56" i="10"/>
  <c r="L56" i="10" s="1"/>
  <c r="G84" i="10"/>
  <c r="L84" i="10" s="1"/>
  <c r="G91" i="10"/>
  <c r="L91" i="10" s="1"/>
  <c r="G130" i="10"/>
  <c r="L130" i="10" s="1"/>
  <c r="G156" i="10"/>
  <c r="L156" i="10" s="1"/>
  <c r="G166" i="10"/>
  <c r="L166" i="10" s="1"/>
  <c r="G234" i="10"/>
  <c r="L234" i="10" s="1"/>
  <c r="G38" i="14"/>
  <c r="L38" i="14" s="1"/>
  <c r="G113" i="14"/>
  <c r="L113" i="14" s="1"/>
  <c r="G165" i="14"/>
  <c r="L165" i="14" s="1"/>
  <c r="G173" i="14"/>
  <c r="L173" i="14" s="1"/>
  <c r="G184" i="14"/>
  <c r="L184" i="14" s="1"/>
  <c r="G112" i="14"/>
  <c r="L112" i="14" s="1"/>
  <c r="M12" i="14"/>
  <c r="G23" i="14"/>
  <c r="L23" i="14" s="1"/>
  <c r="G60" i="14"/>
  <c r="L60" i="14" s="1"/>
  <c r="G78" i="14"/>
  <c r="L78" i="14" s="1"/>
  <c r="G22" i="14"/>
  <c r="L22" i="14" s="1"/>
  <c r="F344" i="1"/>
  <c r="M344" i="1" s="1"/>
  <c r="F345" i="1"/>
  <c r="F346" i="1"/>
  <c r="F347" i="1"/>
  <c r="F348" i="1"/>
  <c r="F349" i="1"/>
  <c r="M349" i="1" s="1"/>
  <c r="F343" i="1"/>
  <c r="G250" i="14" l="1"/>
  <c r="G345" i="1"/>
  <c r="L345" i="1" s="1"/>
  <c r="M345" i="1"/>
  <c r="G347" i="1"/>
  <c r="L347" i="1" s="1"/>
  <c r="M347" i="1"/>
  <c r="G348" i="1"/>
  <c r="L348" i="1" s="1"/>
  <c r="M348" i="1"/>
  <c r="G343" i="1"/>
  <c r="L343" i="1" s="1"/>
  <c r="M343" i="1"/>
  <c r="G346" i="1"/>
  <c r="L346" i="1" s="1"/>
  <c r="M346" i="1"/>
  <c r="F267" i="10"/>
  <c r="G267" i="10"/>
  <c r="G344" i="1"/>
  <c r="L344" i="1" s="1"/>
  <c r="F250" i="14"/>
  <c r="G349" i="1"/>
  <c r="L349" i="1" s="1"/>
  <c r="G312" i="1" l="1"/>
  <c r="L312" i="1" s="1"/>
  <c r="G250" i="1"/>
  <c r="L250" i="1" s="1"/>
  <c r="G246" i="1"/>
  <c r="L246" i="1" s="1"/>
  <c r="G103" i="1"/>
  <c r="L103" i="1" s="1"/>
  <c r="G232" i="1"/>
  <c r="L232" i="1" s="1"/>
  <c r="G109" i="1"/>
  <c r="L109" i="1" s="1"/>
  <c r="G264" i="1"/>
  <c r="L264" i="1" s="1"/>
  <c r="G244" i="1"/>
  <c r="L244" i="1" s="1"/>
  <c r="G318" i="1"/>
  <c r="L318" i="1" s="1"/>
  <c r="F230" i="1"/>
  <c r="M230" i="1" s="1"/>
  <c r="F228" i="1"/>
  <c r="M228" i="1" s="1"/>
  <c r="F226" i="1"/>
  <c r="M226" i="1" s="1"/>
  <c r="M158" i="1"/>
  <c r="F33" i="1"/>
  <c r="M33" i="1" s="1"/>
  <c r="F31" i="1"/>
  <c r="M31" i="1" s="1"/>
  <c r="G36" i="1" l="1"/>
  <c r="L36" i="1" s="1"/>
  <c r="F351" i="1"/>
  <c r="G23" i="1"/>
  <c r="L23" i="1" s="1"/>
  <c r="G31" i="1"/>
  <c r="L31" i="1" s="1"/>
  <c r="G74" i="1"/>
  <c r="L74" i="1" s="1"/>
  <c r="G82" i="1"/>
  <c r="L82" i="1" s="1"/>
  <c r="G135" i="1"/>
  <c r="L135" i="1" s="1"/>
  <c r="G166" i="1"/>
  <c r="L166" i="1" s="1"/>
  <c r="G169" i="1"/>
  <c r="L169" i="1" s="1"/>
  <c r="G220" i="1"/>
  <c r="L220" i="1" s="1"/>
  <c r="G314" i="1"/>
  <c r="L314" i="1" s="1"/>
  <c r="G16" i="1"/>
  <c r="L16" i="1" s="1"/>
  <c r="G20" i="1"/>
  <c r="L20" i="1" s="1"/>
  <c r="G24" i="1"/>
  <c r="L24" i="1" s="1"/>
  <c r="G28" i="1"/>
  <c r="L28" i="1" s="1"/>
  <c r="G33" i="1"/>
  <c r="L33" i="1" s="1"/>
  <c r="G37" i="1"/>
  <c r="L37" i="1" s="1"/>
  <c r="G41" i="1"/>
  <c r="L41" i="1" s="1"/>
  <c r="G45" i="1"/>
  <c r="L45" i="1" s="1"/>
  <c r="G49" i="1"/>
  <c r="L49" i="1" s="1"/>
  <c r="G55" i="1"/>
  <c r="L55" i="1" s="1"/>
  <c r="G61" i="1"/>
  <c r="L61" i="1" s="1"/>
  <c r="G67" i="1"/>
  <c r="L67" i="1" s="1"/>
  <c r="G71" i="1"/>
  <c r="L71" i="1" s="1"/>
  <c r="G75" i="1"/>
  <c r="L75" i="1" s="1"/>
  <c r="G79" i="1"/>
  <c r="L79" i="1" s="1"/>
  <c r="G81" i="1"/>
  <c r="L81" i="1" s="1"/>
  <c r="G89" i="1"/>
  <c r="L89" i="1" s="1"/>
  <c r="G97" i="1"/>
  <c r="L97" i="1" s="1"/>
  <c r="G130" i="1"/>
  <c r="L130" i="1" s="1"/>
  <c r="G136" i="1"/>
  <c r="L136" i="1" s="1"/>
  <c r="G146" i="1"/>
  <c r="L146" i="1" s="1"/>
  <c r="G163" i="1"/>
  <c r="L163" i="1" s="1"/>
  <c r="G170" i="1"/>
  <c r="L170" i="1" s="1"/>
  <c r="G199" i="1"/>
  <c r="L199" i="1" s="1"/>
  <c r="G217" i="1"/>
  <c r="L217" i="1" s="1"/>
  <c r="G221" i="1"/>
  <c r="L221" i="1" s="1"/>
  <c r="G225" i="1"/>
  <c r="L225" i="1" s="1"/>
  <c r="G238" i="1"/>
  <c r="L238" i="1" s="1"/>
  <c r="G247" i="1"/>
  <c r="L247" i="1" s="1"/>
  <c r="G316" i="1"/>
  <c r="L316" i="1" s="1"/>
  <c r="G19" i="1"/>
  <c r="L19" i="1" s="1"/>
  <c r="G27" i="1"/>
  <c r="L27" i="1" s="1"/>
  <c r="G66" i="1"/>
  <c r="L66" i="1" s="1"/>
  <c r="G78" i="1"/>
  <c r="L78" i="1" s="1"/>
  <c r="G100" i="1"/>
  <c r="L100" i="1" s="1"/>
  <c r="G127" i="1"/>
  <c r="L127" i="1" s="1"/>
  <c r="G162" i="1"/>
  <c r="L162" i="1" s="1"/>
  <c r="G207" i="1"/>
  <c r="L207" i="1" s="1"/>
  <c r="G235" i="1"/>
  <c r="L235" i="1" s="1"/>
  <c r="G17" i="1"/>
  <c r="L17" i="1" s="1"/>
  <c r="G21" i="1"/>
  <c r="L21" i="1" s="1"/>
  <c r="G25" i="1"/>
  <c r="L25" i="1" s="1"/>
  <c r="G29" i="1"/>
  <c r="L29" i="1" s="1"/>
  <c r="G64" i="1"/>
  <c r="L64" i="1" s="1"/>
  <c r="G68" i="1"/>
  <c r="L68" i="1" s="1"/>
  <c r="G72" i="1"/>
  <c r="L72" i="1" s="1"/>
  <c r="G76" i="1"/>
  <c r="L76" i="1" s="1"/>
  <c r="G80" i="1"/>
  <c r="L80" i="1" s="1"/>
  <c r="G86" i="1"/>
  <c r="L86" i="1" s="1"/>
  <c r="G94" i="1"/>
  <c r="L94" i="1" s="1"/>
  <c r="G112" i="1"/>
  <c r="L112" i="1" s="1"/>
  <c r="G133" i="1"/>
  <c r="L133" i="1" s="1"/>
  <c r="G139" i="1"/>
  <c r="L139" i="1" s="1"/>
  <c r="G158" i="1"/>
  <c r="L158" i="1" s="1"/>
  <c r="G164" i="1"/>
  <c r="L164" i="1" s="1"/>
  <c r="G167" i="1"/>
  <c r="L167" i="1" s="1"/>
  <c r="G187" i="1"/>
  <c r="L187" i="1" s="1"/>
  <c r="G201" i="1"/>
  <c r="L201" i="1" s="1"/>
  <c r="G218" i="1"/>
  <c r="L218" i="1" s="1"/>
  <c r="G222" i="1"/>
  <c r="L222" i="1" s="1"/>
  <c r="G226" i="1"/>
  <c r="L226" i="1" s="1"/>
  <c r="G245" i="1"/>
  <c r="L245" i="1" s="1"/>
  <c r="G252" i="1"/>
  <c r="L252" i="1" s="1"/>
  <c r="G15" i="1"/>
  <c r="L15" i="1" s="1"/>
  <c r="G70" i="1"/>
  <c r="L70" i="1" s="1"/>
  <c r="G90" i="1"/>
  <c r="L90" i="1" s="1"/>
  <c r="G118" i="1"/>
  <c r="L118" i="1" s="1"/>
  <c r="G145" i="1"/>
  <c r="L145" i="1" s="1"/>
  <c r="G195" i="1"/>
  <c r="L195" i="1" s="1"/>
  <c r="G224" i="1"/>
  <c r="L224" i="1" s="1"/>
  <c r="G14" i="1"/>
  <c r="L14" i="1" s="1"/>
  <c r="G18" i="1"/>
  <c r="L18" i="1" s="1"/>
  <c r="G22" i="1"/>
  <c r="L22" i="1" s="1"/>
  <c r="G26" i="1"/>
  <c r="L26" i="1" s="1"/>
  <c r="G30" i="1"/>
  <c r="L30" i="1" s="1"/>
  <c r="G40" i="1"/>
  <c r="L40" i="1" s="1"/>
  <c r="G44" i="1"/>
  <c r="L44" i="1" s="1"/>
  <c r="G48" i="1"/>
  <c r="L48" i="1" s="1"/>
  <c r="G52" i="1"/>
  <c r="L52" i="1" s="1"/>
  <c r="G58" i="1"/>
  <c r="L58" i="1" s="1"/>
  <c r="G65" i="1"/>
  <c r="L65" i="1" s="1"/>
  <c r="G69" i="1"/>
  <c r="L69" i="1" s="1"/>
  <c r="G73" i="1"/>
  <c r="L73" i="1" s="1"/>
  <c r="G77" i="1"/>
  <c r="L77" i="1" s="1"/>
  <c r="G85" i="1"/>
  <c r="L85" i="1" s="1"/>
  <c r="G93" i="1"/>
  <c r="L93" i="1" s="1"/>
  <c r="G106" i="1"/>
  <c r="L106" i="1" s="1"/>
  <c r="G117" i="1"/>
  <c r="L117" i="1" s="1"/>
  <c r="G124" i="1"/>
  <c r="L124" i="1" s="1"/>
  <c r="G134" i="1"/>
  <c r="L134" i="1" s="1"/>
  <c r="G142" i="1"/>
  <c r="L142" i="1" s="1"/>
  <c r="G161" i="1"/>
  <c r="L161" i="1" s="1"/>
  <c r="G165" i="1"/>
  <c r="L165" i="1" s="1"/>
  <c r="G168" i="1"/>
  <c r="L168" i="1" s="1"/>
  <c r="G193" i="1"/>
  <c r="L193" i="1" s="1"/>
  <c r="G205" i="1"/>
  <c r="L205" i="1" s="1"/>
  <c r="G219" i="1"/>
  <c r="L219" i="1" s="1"/>
  <c r="G223" i="1"/>
  <c r="L223" i="1" s="1"/>
  <c r="G228" i="1"/>
  <c r="L228" i="1" s="1"/>
  <c r="G230" i="1"/>
  <c r="L230" i="1" s="1"/>
  <c r="G273" i="1"/>
  <c r="L273" i="1" s="1"/>
  <c r="G351" i="1" l="1"/>
</calcChain>
</file>

<file path=xl/sharedStrings.xml><?xml version="1.0" encoding="utf-8"?>
<sst xmlns="http://schemas.openxmlformats.org/spreadsheetml/2006/main" count="2244" uniqueCount="343">
  <si>
    <t>W15 P</t>
  </si>
  <si>
    <t>W15 L</t>
  </si>
  <si>
    <t>W2 30 P</t>
  </si>
  <si>
    <t>W2 30 L</t>
  </si>
  <si>
    <t>W2 40 P</t>
  </si>
  <si>
    <t>W2 40 L</t>
  </si>
  <si>
    <t>W2 45 P</t>
  </si>
  <si>
    <t>W2 45 L</t>
  </si>
  <si>
    <t>W2 50 P</t>
  </si>
  <si>
    <t>W2 50 L</t>
  </si>
  <si>
    <t>W2 60 P</t>
  </si>
  <si>
    <t>W2 60 L</t>
  </si>
  <si>
    <t>W3 60</t>
  </si>
  <si>
    <t>W3 80</t>
  </si>
  <si>
    <t>W3 90</t>
  </si>
  <si>
    <t>W9 60 P</t>
  </si>
  <si>
    <t>W9 60 L</t>
  </si>
  <si>
    <t>W10*60 P</t>
  </si>
  <si>
    <t>W10* 60 L</t>
  </si>
  <si>
    <t>W2S 40 P</t>
  </si>
  <si>
    <t>W2S 40 L</t>
  </si>
  <si>
    <t>W2S 45 P</t>
  </si>
  <si>
    <t xml:space="preserve">W2S 45 L </t>
  </si>
  <si>
    <t>W2S 50 P</t>
  </si>
  <si>
    <t>W2S 50 L</t>
  </si>
  <si>
    <t>W2S 60 P</t>
  </si>
  <si>
    <t>W2S 60 L</t>
  </si>
  <si>
    <t>W3S 80</t>
  </si>
  <si>
    <t>W3S 90</t>
  </si>
  <si>
    <t>W9S 60</t>
  </si>
  <si>
    <t>W4 30P</t>
  </si>
  <si>
    <t>W4 30 L</t>
  </si>
  <si>
    <t>W4 40 P</t>
  </si>
  <si>
    <t>W4 40 L</t>
  </si>
  <si>
    <t>W4 45 P</t>
  </si>
  <si>
    <t>W4 45 L</t>
  </si>
  <si>
    <t>W4 50 P</t>
  </si>
  <si>
    <t>W4 50 L</t>
  </si>
  <si>
    <t>W4 60/1 P</t>
  </si>
  <si>
    <t>W4 60/1 L</t>
  </si>
  <si>
    <t>W4 60</t>
  </si>
  <si>
    <t>W4 80</t>
  </si>
  <si>
    <t>W4 90</t>
  </si>
  <si>
    <t>W4/10/60 P</t>
  </si>
  <si>
    <t>W4S 40 P</t>
  </si>
  <si>
    <t>W4S 40 L</t>
  </si>
  <si>
    <t>W4S 45 P</t>
  </si>
  <si>
    <t>W4S 45 L</t>
  </si>
  <si>
    <t>W4S 50 P</t>
  </si>
  <si>
    <t>W4S 50 L</t>
  </si>
  <si>
    <t>W4S 60 P</t>
  </si>
  <si>
    <t>W4S 60 L</t>
  </si>
  <si>
    <t>W4S 80</t>
  </si>
  <si>
    <t>W4B 50</t>
  </si>
  <si>
    <t>W4B 60</t>
  </si>
  <si>
    <t>W4B 80</t>
  </si>
  <si>
    <t>W4B 90</t>
  </si>
  <si>
    <t>W8B 60 AVENTOS</t>
  </si>
  <si>
    <t>W8B 80  AVENTOS</t>
  </si>
  <si>
    <t>W8B 90  AVENTOS</t>
  </si>
  <si>
    <t>W8BS 60  AVENTOS</t>
  </si>
  <si>
    <t>W8BS 80 AVENTOS</t>
  </si>
  <si>
    <t>W8BS 90 AVENTOS</t>
  </si>
  <si>
    <t xml:space="preserve">W6B 60 </t>
  </si>
  <si>
    <t>W8 60</t>
  </si>
  <si>
    <t>W12 60 P</t>
  </si>
  <si>
    <t>W12 60 L</t>
  </si>
  <si>
    <t>W4/9/60 P</t>
  </si>
  <si>
    <t>W4/9/60 L</t>
  </si>
  <si>
    <t>W4/10/60L</t>
  </si>
  <si>
    <t>W4S/9/60</t>
  </si>
  <si>
    <t>W4S/10/60</t>
  </si>
  <si>
    <t>D15 KARGO</t>
  </si>
  <si>
    <t>D3M 50</t>
  </si>
  <si>
    <t>D3M 60</t>
  </si>
  <si>
    <t>D3M 80</t>
  </si>
  <si>
    <t>D4M 40</t>
  </si>
  <si>
    <t>D3M 90</t>
  </si>
  <si>
    <t>D11 60</t>
  </si>
  <si>
    <t>D11K 60</t>
  </si>
  <si>
    <t>D11 80</t>
  </si>
  <si>
    <t>D11 90</t>
  </si>
  <si>
    <t>D8Z 80</t>
  </si>
  <si>
    <t>ZM57 45</t>
  </si>
  <si>
    <t>ZM57 60</t>
  </si>
  <si>
    <t>ZM 45</t>
  </si>
  <si>
    <t>ZM 60</t>
  </si>
  <si>
    <t>D15 90</t>
  </si>
  <si>
    <t xml:space="preserve">D13U </t>
  </si>
  <si>
    <t>D5D 60/154</t>
  </si>
  <si>
    <t>D5DS 60/154</t>
  </si>
  <si>
    <t>D14RU 60/207</t>
  </si>
  <si>
    <t>D14DL 60/207</t>
  </si>
  <si>
    <t>D14DP 60/207</t>
  </si>
  <si>
    <t>D1D 30 P</t>
  </si>
  <si>
    <t>D1D 30 L</t>
  </si>
  <si>
    <t>D1D 40 P</t>
  </si>
  <si>
    <t>D1D 40 L</t>
  </si>
  <si>
    <t>D1D 45 P</t>
  </si>
  <si>
    <t>D1D 45 L</t>
  </si>
  <si>
    <t>D1D 50 P</t>
  </si>
  <si>
    <t>D1D 50 L</t>
  </si>
  <si>
    <t>D1D 60 P</t>
  </si>
  <si>
    <t>D1D 60 L</t>
  </si>
  <si>
    <t>D12 90 P</t>
  </si>
  <si>
    <t>D12 90 L</t>
  </si>
  <si>
    <t>D12R 90 P</t>
  </si>
  <si>
    <t>D12R 90 L</t>
  </si>
  <si>
    <t>W4BS 60 WKF</t>
  </si>
  <si>
    <t>W4BS 80 WKF</t>
  </si>
  <si>
    <t>W4BS 90 WKF</t>
  </si>
  <si>
    <t>W4S 90</t>
  </si>
  <si>
    <t xml:space="preserve">W15 </t>
  </si>
  <si>
    <t>W2 40</t>
  </si>
  <si>
    <t>W2 45</t>
  </si>
  <si>
    <t>W2 30</t>
  </si>
  <si>
    <t>W2 50</t>
  </si>
  <si>
    <t>W2 60</t>
  </si>
  <si>
    <t xml:space="preserve">W9 60 </t>
  </si>
  <si>
    <t>W12 60</t>
  </si>
  <si>
    <t xml:space="preserve">W10 60 </t>
  </si>
  <si>
    <t>W2S 40</t>
  </si>
  <si>
    <t>W2S 45</t>
  </si>
  <si>
    <t xml:space="preserve">W2S 50 </t>
  </si>
  <si>
    <t>W2S 60</t>
  </si>
  <si>
    <t xml:space="preserve">W4 30 </t>
  </si>
  <si>
    <t>W4 40</t>
  </si>
  <si>
    <t>W4 45</t>
  </si>
  <si>
    <t>W4 50</t>
  </si>
  <si>
    <t>W4 60/1</t>
  </si>
  <si>
    <t xml:space="preserve">W4/9/60 </t>
  </si>
  <si>
    <t>W4/10/60</t>
  </si>
  <si>
    <t xml:space="preserve">W4S 40 </t>
  </si>
  <si>
    <t>W4S 45</t>
  </si>
  <si>
    <t xml:space="preserve">W4S 50 </t>
  </si>
  <si>
    <t xml:space="preserve">W4S 60 </t>
  </si>
  <si>
    <t>D1D 30</t>
  </si>
  <si>
    <t xml:space="preserve">D1D 40 </t>
  </si>
  <si>
    <t>D1D 45</t>
  </si>
  <si>
    <t xml:space="preserve">D1D 50 </t>
  </si>
  <si>
    <t xml:space="preserve">D1D 60 </t>
  </si>
  <si>
    <t>D12 90</t>
  </si>
  <si>
    <t xml:space="preserve">D12R 90 </t>
  </si>
  <si>
    <t>D14DP 60/207 L</t>
  </si>
  <si>
    <t>D14DP 60/207 P</t>
  </si>
  <si>
    <t>D14DL 60/207 P</t>
  </si>
  <si>
    <t>D14DL 60/207 L</t>
  </si>
  <si>
    <t>D5D 60/154 L</t>
  </si>
  <si>
    <t>D5D 60/154 P</t>
  </si>
  <si>
    <t>D5DS 60/154 L</t>
  </si>
  <si>
    <t>D5DS 60/154 P</t>
  </si>
  <si>
    <t>D13U L</t>
  </si>
  <si>
    <t>D13U P</t>
  </si>
  <si>
    <t>W8BS 60  AVENTOS WKF</t>
  </si>
  <si>
    <t>W8BS 80 AVENTOS WKF</t>
  </si>
  <si>
    <t>W8BS 90 AVENTOS WKF</t>
  </si>
  <si>
    <t>2D14K 40 KARGO</t>
  </si>
  <si>
    <t>W4S/9/60 P</t>
  </si>
  <si>
    <t>W4S/9/60 L</t>
  </si>
  <si>
    <t>W4S/10/60 P</t>
  </si>
  <si>
    <t>W4S/10/60 L</t>
  </si>
  <si>
    <t>Wartość</t>
  </si>
  <si>
    <t>Łączna ilosc m2</t>
  </si>
  <si>
    <t>m2</t>
  </si>
  <si>
    <t>Zákazník</t>
  </si>
  <si>
    <t>Datum</t>
  </si>
  <si>
    <t>Barva</t>
  </si>
  <si>
    <t>Kód objednávky</t>
  </si>
  <si>
    <t>Číslo objednávky</t>
  </si>
  <si>
    <t>Poznámka</t>
  </si>
  <si>
    <t>Dvířko</t>
  </si>
  <si>
    <t>výška</t>
  </si>
  <si>
    <t>šířka</t>
  </si>
  <si>
    <t>Cena/dvířko</t>
  </si>
  <si>
    <t>Skříňky spodní</t>
  </si>
  <si>
    <t>Atyp</t>
  </si>
  <si>
    <t>ks</t>
  </si>
  <si>
    <t>Celkem/objednávka</t>
  </si>
  <si>
    <t>Kód skříňky</t>
  </si>
  <si>
    <t>*2D14K 40 L-vrtání pro pant</t>
  </si>
  <si>
    <t>*2D14K 40 P-vrtání pro pant</t>
  </si>
  <si>
    <t>*D15 P-vrtaná</t>
  </si>
  <si>
    <t>*D15 L-vrtaná</t>
  </si>
  <si>
    <t>Dvířka mají vyvrtané otvory pro panty.(s vyjímkou D15, 2D14k 40)</t>
  </si>
  <si>
    <t>W10S 60</t>
  </si>
  <si>
    <t>*D15-vrtaná</t>
  </si>
  <si>
    <t>*2D14K 40-vrtání pro pant</t>
  </si>
  <si>
    <t>Sklo čiré pro W2S 40</t>
  </si>
  <si>
    <t>Sklo matné pro W2S 40</t>
  </si>
  <si>
    <t>Dvířko/sklo</t>
  </si>
  <si>
    <t>ks/1 skříňka</t>
  </si>
  <si>
    <t>Objednávka-ks</t>
  </si>
  <si>
    <t>Sklo čiré</t>
  </si>
  <si>
    <t>sklo matné</t>
  </si>
  <si>
    <t>Sklo čiré pro W2S 45</t>
  </si>
  <si>
    <t>Sklo matné pro W2S 45</t>
  </si>
  <si>
    <t>Sklo čiré pro W2S 50</t>
  </si>
  <si>
    <t>Sklo matné pro W2S 50</t>
  </si>
  <si>
    <t>Sklo čiré pro W2S 60</t>
  </si>
  <si>
    <t>Sklo matné pro W2S 60</t>
  </si>
  <si>
    <t>Sklo čiré pro W3S 80</t>
  </si>
  <si>
    <t>Sklo matné pro W3S 80</t>
  </si>
  <si>
    <t>Sklo čiré pro W3S 90</t>
  </si>
  <si>
    <t>Sklo matné pro W3S 90</t>
  </si>
  <si>
    <t>Sklo čiré pro W9S 60</t>
  </si>
  <si>
    <t>Sklo matné pro W9S 60</t>
  </si>
  <si>
    <t>Sklo čiré pro W10S 60</t>
  </si>
  <si>
    <t>Sklo matné pro W10S 60</t>
  </si>
  <si>
    <t>Sklo čiré pro W4S 40</t>
  </si>
  <si>
    <t>Sklo matné pro W4S 40</t>
  </si>
  <si>
    <t>Sklo čiré pro W4S 45</t>
  </si>
  <si>
    <t>Sklo matné pro W4S 45</t>
  </si>
  <si>
    <t>Sklo čiré pro W4S 50</t>
  </si>
  <si>
    <t>Sklo matné pro W4S 50</t>
  </si>
  <si>
    <t>Sklo čiré pro W4S 60</t>
  </si>
  <si>
    <t>Sklo matné pro W4S 60</t>
  </si>
  <si>
    <t>Sklo čiré pro W4S 80</t>
  </si>
  <si>
    <t>Sklo matné pro W4S 80</t>
  </si>
  <si>
    <t>Sklo čiré pro W4S 90</t>
  </si>
  <si>
    <t>Sklo matné pro W4S 90</t>
  </si>
  <si>
    <t>Sklo čiré pro W4BS 60 WKF</t>
  </si>
  <si>
    <t>Sklo matné pro W4BS 60 WKF</t>
  </si>
  <si>
    <t>Sklo čiré pro W4BS 80 WKF</t>
  </si>
  <si>
    <t>Sklo matné pro W4BS 80 WKF</t>
  </si>
  <si>
    <t>Sklo čiré pro W4BS 90 WKF</t>
  </si>
  <si>
    <t>Sklo matné pro W4BS 90 WKF</t>
  </si>
  <si>
    <t>Sklo matné pro W8BS 60 AV</t>
  </si>
  <si>
    <t>Sklo čiré pro W8BS 60 AV</t>
  </si>
  <si>
    <t>Sklo čiré pro W8BS 80 AV</t>
  </si>
  <si>
    <t>Sklo matné pro W8BS 80 AV</t>
  </si>
  <si>
    <t>Sklo čiré pro W8BS 90 AV</t>
  </si>
  <si>
    <t>Sklo matné pro W8BS 90 AV</t>
  </si>
  <si>
    <t>Sklo čiré pro D5DS 60/154</t>
  </si>
  <si>
    <t>Sklo matné pro D5DS 60/154</t>
  </si>
  <si>
    <t>W4S 50</t>
  </si>
  <si>
    <t>Sklo matné</t>
  </si>
  <si>
    <t>Florence mat</t>
  </si>
  <si>
    <t>Brerra mat</t>
  </si>
  <si>
    <t>Atypy nemají vyvrtané otvory pro panty.</t>
  </si>
  <si>
    <t>D1K 90</t>
  </si>
  <si>
    <t xml:space="preserve">D12 90 </t>
  </si>
  <si>
    <t xml:space="preserve">2D14K 40 </t>
  </si>
  <si>
    <t>2D14K 40 L</t>
  </si>
  <si>
    <t>2D14K 40 P</t>
  </si>
  <si>
    <t>Napoli mat</t>
  </si>
  <si>
    <t>Dolní skříňky</t>
  </si>
  <si>
    <t>D14RU 60/207 P</t>
  </si>
  <si>
    <t>D14RU 60/207 L</t>
  </si>
  <si>
    <t>Sklo čiré pro W4S/9/60</t>
  </si>
  <si>
    <t>Sklo matné pro W4S/9/60</t>
  </si>
  <si>
    <t>Sklo čiré pro W4S/10/60</t>
  </si>
  <si>
    <t>Sklo matné pro W4S/10/60</t>
  </si>
  <si>
    <t>W2 MK 60</t>
  </si>
  <si>
    <t>D3E/A 50</t>
  </si>
  <si>
    <t>D3E/A 60</t>
  </si>
  <si>
    <t>D3E/A 80</t>
  </si>
  <si>
    <t>D3E/A 90</t>
  </si>
  <si>
    <t>D4E/A 40</t>
  </si>
  <si>
    <t>D5AM/E/A 60/154</t>
  </si>
  <si>
    <t>D1ZM 60</t>
  </si>
  <si>
    <t>D1ZE/A 60</t>
  </si>
  <si>
    <t>D2E/A 60</t>
  </si>
  <si>
    <t>D2E/A 80</t>
  </si>
  <si>
    <t>D2E/A 90</t>
  </si>
  <si>
    <t>D2E/A 120</t>
  </si>
  <si>
    <t>D5AM 60/154</t>
  </si>
  <si>
    <t>D5AE/A 60/154</t>
  </si>
  <si>
    <t>D14RU/3M 60/207 P</t>
  </si>
  <si>
    <t>D14RU/3E/A 60/207 P</t>
  </si>
  <si>
    <t>D14RU/3M 60/207 L</t>
  </si>
  <si>
    <t>D14RU/3E/A 60/207 L</t>
  </si>
  <si>
    <t>D14RU/2M 60/207-284 P</t>
  </si>
  <si>
    <t>D14RU/2E/A 60/207-284 P</t>
  </si>
  <si>
    <t>D14RU/2M 60/207-284 L</t>
  </si>
  <si>
    <t>D14RU/2E/A 60/207-284 L</t>
  </si>
  <si>
    <t>D14RU/2M 60/207-356 P</t>
  </si>
  <si>
    <t>D14RU/2E/A 60/207-356 P</t>
  </si>
  <si>
    <t>D14RU/2M 60/207-356 L</t>
  </si>
  <si>
    <t>D14RU/2E/A 60/207-356 L</t>
  </si>
  <si>
    <t>D2M 60</t>
  </si>
  <si>
    <t>D2M 80</t>
  </si>
  <si>
    <t>D2M 90</t>
  </si>
  <si>
    <t>D2M 120</t>
  </si>
  <si>
    <t xml:space="preserve">D14RU/3M 60/207 </t>
  </si>
  <si>
    <t xml:space="preserve">D14RU/3E/A 60/207 </t>
  </si>
  <si>
    <t xml:space="preserve">D14RU/2M 60/207-284 </t>
  </si>
  <si>
    <t xml:space="preserve">D14RU/2E/A 60/207-284 </t>
  </si>
  <si>
    <t xml:space="preserve">D14RU/2M 60/207-356 </t>
  </si>
  <si>
    <t xml:space="preserve">D14RU/2E/A 60/207-356 </t>
  </si>
  <si>
    <r>
      <t>m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</si>
  <si>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t>Florence lesk</t>
  </si>
  <si>
    <t>Brerra lesk</t>
  </si>
  <si>
    <t>Napoli lesk</t>
  </si>
  <si>
    <t>W4 B 30</t>
  </si>
  <si>
    <t>W6B 40</t>
  </si>
  <si>
    <t>W12 60/ 36 L</t>
  </si>
  <si>
    <t>W12 60/ 36 P</t>
  </si>
  <si>
    <t>W 14/90-36</t>
  </si>
  <si>
    <t>W6B-80</t>
  </si>
  <si>
    <t>W6B-90</t>
  </si>
  <si>
    <t>Typ dvířka/Barva</t>
  </si>
  <si>
    <t>Název dvířka/Atyp</t>
  </si>
  <si>
    <t xml:space="preserve">D14 DP A </t>
  </si>
  <si>
    <t xml:space="preserve">D14 DP M. </t>
  </si>
  <si>
    <t xml:space="preserve">D14 DP R.  </t>
  </si>
  <si>
    <t>D14 RU 2 A kompakt</t>
  </si>
  <si>
    <t>D14 RU 2 M kompakt</t>
  </si>
  <si>
    <t>D14 RU 2 R kompakt</t>
  </si>
  <si>
    <t>D1Z A 80</t>
  </si>
  <si>
    <t>D1Z M 80</t>
  </si>
  <si>
    <t>D1Z R 80</t>
  </si>
  <si>
    <t>D11 K60- A/ kompakt</t>
  </si>
  <si>
    <t>D11 K60 - M/ kompakt</t>
  </si>
  <si>
    <t>D11 K60 - R/ kompakt</t>
  </si>
  <si>
    <t>Cena/m2 (vč. DPR)</t>
  </si>
  <si>
    <t>Rorní skříňky</t>
  </si>
  <si>
    <t>W4B 60 RK Aventos</t>
  </si>
  <si>
    <t>W4B 80 RK Aventos</t>
  </si>
  <si>
    <t>W4B 90 RK Aventos</t>
  </si>
  <si>
    <t>D1ZR 60</t>
  </si>
  <si>
    <t>D2R 60</t>
  </si>
  <si>
    <t>D2R 80</t>
  </si>
  <si>
    <t>D2R 90</t>
  </si>
  <si>
    <t>D2R 120</t>
  </si>
  <si>
    <t>D3R 50</t>
  </si>
  <si>
    <t>D3R 60</t>
  </si>
  <si>
    <t>D3R 80</t>
  </si>
  <si>
    <t>D3R 90</t>
  </si>
  <si>
    <t>D4R 40</t>
  </si>
  <si>
    <t>D5AR 60/154</t>
  </si>
  <si>
    <t>D14RU/3R 60/207 P</t>
  </si>
  <si>
    <t>D14RU/3R 60/207 L</t>
  </si>
  <si>
    <t>D14RU/2R 60/207-284 P</t>
  </si>
  <si>
    <t>D14RU/2R 60/207-284 L</t>
  </si>
  <si>
    <t>D14RU/2R 60/207-356 P</t>
  </si>
  <si>
    <t>D14RU/2R 60/207-356 L</t>
  </si>
  <si>
    <t>*dvířko bude mít vyvrtané otvory pro panty (nebude instalováno kargo), je nutné objednat 2x pant-není součástí balení skříňky (pro W15 i úcRytku)</t>
  </si>
  <si>
    <t>cena/m2 (vč. DPR)</t>
  </si>
  <si>
    <t>DR 80</t>
  </si>
  <si>
    <t xml:space="preserve">D14RU/3R 60/207 </t>
  </si>
  <si>
    <t xml:space="preserve">D14RU/2R 60/207-284 </t>
  </si>
  <si>
    <t xml:space="preserve">D14RU/2R 60/207-356 </t>
  </si>
  <si>
    <t>MALOOBCHODNÍ CENÍK
 -  kuchyně JAMALL - laky a maty  -
Ceník je platný od 1.3.2024.
Ceny jsou uvedeny v Kč s DPH 21 %.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</si>
</sst>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7" formatCode="#,##0.00\ &quot;Kč&quot;;\-#,##0.00\ &quot;Kč&quot;"/>
    <numFmt numFmtId="164" formatCode="#,##0.00\ &quot;zł&quot;"/>
    <numFmt numFmtId="165" formatCode="#,##0.\-\ &quot;Kč&quot;"/>
    <numFmt numFmtId="166" formatCode="#,##0\ &quot;Kč&quot;"/>
    <numFmt numFmtId="167" formatCode="#,##0.00_ ;\-#,##0.00\ "/>
    <numFmt numFmtId="168" formatCode="#,##0\ &quot;Kč&quot;;[Red]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5" fontId="3" fillId="0" borderId="42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165" fontId="2" fillId="0" borderId="4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7" fontId="2" fillId="0" borderId="42" xfId="0" applyNumberFormat="1" applyFont="1" applyBorder="1" applyAlignment="1">
      <alignment horizontal="center" vertical="center"/>
    </xf>
    <xf numFmtId="168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5" fontId="2" fillId="2" borderId="4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5" fontId="4" fillId="0" borderId="9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165" fontId="2" fillId="0" borderId="2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7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center" vertical="center"/>
      <protection locked="0"/>
    </xf>
    <xf numFmtId="49" fontId="2" fillId="4" borderId="30" xfId="0" applyNumberFormat="1" applyFont="1" applyFill="1" applyBorder="1" applyAlignment="1" applyProtection="1">
      <alignment horizontal="center" vertical="center"/>
      <protection locked="0"/>
    </xf>
    <xf numFmtId="49" fontId="2" fillId="4" borderId="31" xfId="0" applyNumberFormat="1" applyFont="1" applyFill="1" applyBorder="1" applyAlignment="1" applyProtection="1">
      <alignment horizontal="center" vertical="center"/>
      <protection locked="0"/>
    </xf>
    <xf numFmtId="49" fontId="2" fillId="4" borderId="15" xfId="0" applyNumberFormat="1" applyFont="1" applyFill="1" applyBorder="1" applyAlignment="1" applyProtection="1">
      <alignment horizontal="center" vertical="center"/>
      <protection locked="0"/>
    </xf>
    <xf numFmtId="49" fontId="2" fillId="4" borderId="16" xfId="0" applyNumberFormat="1" applyFont="1" applyFill="1" applyBorder="1" applyAlignment="1" applyProtection="1">
      <alignment horizontal="center" vertical="center"/>
      <protection locked="0"/>
    </xf>
    <xf numFmtId="49" fontId="2" fillId="4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25" xfId="0" applyNumberFormat="1" applyFont="1" applyFill="1" applyBorder="1" applyAlignment="1" applyProtection="1">
      <alignment horizontal="center" vertical="center"/>
      <protection locked="0"/>
    </xf>
    <xf numFmtId="49" fontId="3" fillId="4" borderId="12" xfId="0" applyNumberFormat="1" applyFont="1" applyFill="1" applyBorder="1" applyAlignment="1" applyProtection="1">
      <alignment horizontal="center" vertical="center"/>
      <protection locked="0"/>
    </xf>
    <xf numFmtId="49" fontId="2" fillId="4" borderId="18" xfId="0" applyNumberFormat="1" applyFont="1" applyFill="1" applyBorder="1" applyAlignment="1" applyProtection="1">
      <alignment horizontal="center" vertical="center"/>
      <protection locked="0"/>
    </xf>
    <xf numFmtId="49" fontId="2" fillId="4" borderId="3" xfId="0" applyNumberFormat="1" applyFont="1" applyFill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 applyProtection="1">
      <alignment horizontal="center" vertical="center"/>
      <protection locked="0"/>
    </xf>
    <xf numFmtId="49" fontId="2" fillId="4" borderId="22" xfId="0" applyNumberFormat="1" applyFont="1" applyFill="1" applyBorder="1" applyAlignment="1" applyProtection="1">
      <alignment horizontal="center" vertical="center"/>
      <protection locked="0"/>
    </xf>
    <xf numFmtId="49" fontId="2" fillId="4" borderId="4" xfId="0" applyNumberFormat="1" applyFont="1" applyFill="1" applyBorder="1" applyAlignment="1" applyProtection="1">
      <alignment horizontal="center" vertical="center"/>
      <protection locked="0"/>
    </xf>
    <xf numFmtId="49" fontId="2" fillId="4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Alignment="1" applyProtection="1">
      <alignment horizontal="center" vertical="center" wrapText="1"/>
      <protection locked="0"/>
    </xf>
    <xf numFmtId="49" fontId="3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0</xdr:row>
      <xdr:rowOff>104774</xdr:rowOff>
    </xdr:from>
    <xdr:to>
      <xdr:col>10</xdr:col>
      <xdr:colOff>1990724</xdr:colOff>
      <xdr:row>0</xdr:row>
      <xdr:rowOff>913285</xdr:rowOff>
    </xdr:to>
    <xdr:pic>
      <xdr:nvPicPr>
        <xdr:cNvPr id="3" name="Obrázek 2" descr="jamall logo 2017 nejmens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1400" y="104774"/>
          <a:ext cx="1638299" cy="808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0</xdr:row>
      <xdr:rowOff>104774</xdr:rowOff>
    </xdr:from>
    <xdr:to>
      <xdr:col>10</xdr:col>
      <xdr:colOff>1990724</xdr:colOff>
      <xdr:row>0</xdr:row>
      <xdr:rowOff>913285</xdr:rowOff>
    </xdr:to>
    <xdr:pic>
      <xdr:nvPicPr>
        <xdr:cNvPr id="2" name="Obrázek 1" descr="jamall logo 2017 nejmens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1400" y="104774"/>
          <a:ext cx="1638299" cy="8085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152400</xdr:rowOff>
    </xdr:from>
    <xdr:to>
      <xdr:col>10</xdr:col>
      <xdr:colOff>1133474</xdr:colOff>
      <xdr:row>0</xdr:row>
      <xdr:rowOff>960911</xdr:rowOff>
    </xdr:to>
    <xdr:pic>
      <xdr:nvPicPr>
        <xdr:cNvPr id="3" name="Obrázek 2" descr="jamall logo 2017 nejmensi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29875" y="152400"/>
          <a:ext cx="1638299" cy="8085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152400</xdr:rowOff>
    </xdr:from>
    <xdr:to>
      <xdr:col>10</xdr:col>
      <xdr:colOff>1133474</xdr:colOff>
      <xdr:row>0</xdr:row>
      <xdr:rowOff>960911</xdr:rowOff>
    </xdr:to>
    <xdr:pic>
      <xdr:nvPicPr>
        <xdr:cNvPr id="2" name="Obrázek 1" descr="jamall logo 2017 nejmensi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29875" y="152400"/>
          <a:ext cx="1638299" cy="8085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0</xdr:row>
      <xdr:rowOff>104774</xdr:rowOff>
    </xdr:from>
    <xdr:to>
      <xdr:col>10</xdr:col>
      <xdr:colOff>1990724</xdr:colOff>
      <xdr:row>0</xdr:row>
      <xdr:rowOff>913285</xdr:rowOff>
    </xdr:to>
    <xdr:pic>
      <xdr:nvPicPr>
        <xdr:cNvPr id="2" name="Obrázek 1" descr="jamall logo 2017 nejmensi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1400" y="104774"/>
          <a:ext cx="1638299" cy="8085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352425</xdr:colOff>
      <xdr:row>0</xdr:row>
      <xdr:rowOff>104774</xdr:rowOff>
    </xdr:from>
    <xdr:to>
      <xdr:col>10</xdr:col>
      <xdr:colOff>1990724</xdr:colOff>
      <xdr:row>0</xdr:row>
      <xdr:rowOff>913285</xdr:rowOff>
    </xdr:to>
    <xdr:pic>
      <xdr:nvPicPr>
        <xdr:cNvPr id="2" name="Obrázek 1" descr="jamall logo 2017 nejmensi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1400" y="104774"/>
          <a:ext cx="1638299" cy="8085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161925</xdr:rowOff>
    </xdr:from>
    <xdr:to>
      <xdr:col>10</xdr:col>
      <xdr:colOff>1190624</xdr:colOff>
      <xdr:row>0</xdr:row>
      <xdr:rowOff>970436</xdr:rowOff>
    </xdr:to>
    <xdr:pic>
      <xdr:nvPicPr>
        <xdr:cNvPr id="3" name="Obrázek 2" descr="jamall logo 2017 nejmensi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10825" y="161925"/>
          <a:ext cx="1638299" cy="8085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161925</xdr:rowOff>
    </xdr:from>
    <xdr:to>
      <xdr:col>10</xdr:col>
      <xdr:colOff>1190624</xdr:colOff>
      <xdr:row>0</xdr:row>
      <xdr:rowOff>970436</xdr:rowOff>
    </xdr:to>
    <xdr:pic>
      <xdr:nvPicPr>
        <xdr:cNvPr id="2" name="Obrázek 1" descr="jamall logo 2017 nejmensi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10825" y="161925"/>
          <a:ext cx="1638299" cy="80851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161925</xdr:rowOff>
    </xdr:from>
    <xdr:to>
      <xdr:col>10</xdr:col>
      <xdr:colOff>1190624</xdr:colOff>
      <xdr:row>0</xdr:row>
      <xdr:rowOff>970436</xdr:rowOff>
    </xdr:to>
    <xdr:pic>
      <xdr:nvPicPr>
        <xdr:cNvPr id="2" name="Obrázek 1" descr="jamall logo 2017 nejmensi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75620" y="161925"/>
          <a:ext cx="1670684" cy="808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N355"/>
  <sheetViews>
    <sheetView tabSelected="1" zoomScaleNormal="100" workbookViewId="0">
      <pane ySplit="10" topLeftCell="A11" activePane="bottomLeft" state="frozenSplit"/>
      <selection activeCell="K20" sqref="K20"/>
      <selection pane="bottomLeft" sqref="A1:K1"/>
    </sheetView>
  </sheetViews>
  <sheetFormatPr defaultColWidth="9.140625" defaultRowHeight="15" x14ac:dyDescent="0.25"/>
  <cols>
    <col min="1" max="1" width="16.7109375" style="1" bestFit="1" customWidth="1"/>
    <col min="2" max="2" width="27" style="2" bestFit="1" customWidth="1"/>
    <col min="3" max="4" width="9.140625" style="2"/>
    <col min="5" max="5" width="16.7109375" style="2" customWidth="1"/>
    <col min="6" max="6" width="14.85546875" style="2" customWidth="1"/>
    <col min="7" max="8" width="18.140625" style="2" customWidth="1"/>
    <col min="9" max="10" width="16.42578125" style="2" customWidth="1"/>
    <col min="11" max="11" width="31.85546875" style="2" customWidth="1"/>
    <col min="12" max="12" width="15.7109375" style="1" hidden="1" customWidth="1"/>
    <col min="13" max="13" width="16.140625" style="12" hidden="1" customWidth="1"/>
    <col min="14" max="14" width="22.5703125" style="1" customWidth="1"/>
    <col min="15" max="15" width="25.28515625" style="2" customWidth="1"/>
    <col min="16" max="16" width="24.7109375" style="2" customWidth="1"/>
    <col min="17" max="17" width="16.85546875" style="2" customWidth="1"/>
    <col min="18" max="18" width="13.42578125" style="2" customWidth="1"/>
    <col min="19" max="19" width="19.5703125" style="2" customWidth="1"/>
    <col min="20" max="20" width="21.28515625" style="2" customWidth="1"/>
    <col min="21" max="21" width="14.42578125" style="2" customWidth="1"/>
    <col min="22" max="22" width="17.140625" style="2" customWidth="1"/>
    <col min="23" max="23" width="11" style="2" customWidth="1"/>
    <col min="24" max="24" width="16.5703125" style="2" customWidth="1"/>
    <col min="25" max="25" width="9.85546875" style="2" customWidth="1"/>
    <col min="26" max="26" width="9.5703125" style="2" customWidth="1"/>
    <col min="27" max="27" width="14.5703125" style="2" customWidth="1"/>
    <col min="28" max="16384" width="9.140625" style="2"/>
  </cols>
  <sheetData>
    <row r="1" spans="1:14" s="1" customFormat="1" ht="90.75" customHeight="1" thickBot="1" x14ac:dyDescent="0.3">
      <c r="A1" s="121" t="s">
        <v>342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9"/>
      <c r="M1" s="39"/>
    </row>
    <row r="2" spans="1:14" s="1" customFormat="1" ht="29.25" customHeight="1" thickBot="1" x14ac:dyDescent="0.3">
      <c r="A2" s="141" t="s">
        <v>164</v>
      </c>
      <c r="B2" s="142"/>
      <c r="C2" s="145"/>
      <c r="D2" s="146"/>
      <c r="E2" s="147"/>
      <c r="F2" s="151" t="s">
        <v>165</v>
      </c>
      <c r="G2" s="152"/>
      <c r="H2" s="122"/>
      <c r="I2" s="123"/>
      <c r="J2" s="123"/>
      <c r="K2" s="124"/>
      <c r="L2" s="2"/>
      <c r="M2" s="2"/>
    </row>
    <row r="3" spans="1:14" s="1" customFormat="1" ht="29.25" customHeight="1" thickBot="1" x14ac:dyDescent="0.3">
      <c r="A3" s="153" t="s">
        <v>166</v>
      </c>
      <c r="B3" s="154"/>
      <c r="C3" s="158"/>
      <c r="D3" s="159"/>
      <c r="E3" s="159"/>
      <c r="F3" s="159"/>
      <c r="G3" s="159"/>
      <c r="H3" s="159"/>
      <c r="I3" s="159"/>
      <c r="J3" s="159"/>
      <c r="K3" s="160"/>
      <c r="L3" s="2"/>
      <c r="M3" s="2"/>
    </row>
    <row r="4" spans="1:14" s="1" customFormat="1" ht="30" customHeight="1" thickBot="1" x14ac:dyDescent="0.3">
      <c r="A4" s="143" t="s">
        <v>167</v>
      </c>
      <c r="B4" s="144"/>
      <c r="C4" s="148"/>
      <c r="D4" s="149"/>
      <c r="E4" s="150"/>
      <c r="F4" s="176" t="s">
        <v>169</v>
      </c>
      <c r="G4" s="177"/>
      <c r="H4" s="125"/>
      <c r="I4" s="126"/>
      <c r="J4" s="126"/>
      <c r="K4" s="127"/>
      <c r="L4" s="2"/>
      <c r="M4" s="2"/>
    </row>
    <row r="5" spans="1:14" s="1" customFormat="1" ht="15" customHeight="1" x14ac:dyDescent="0.25">
      <c r="A5" s="167" t="s">
        <v>168</v>
      </c>
      <c r="B5" s="168"/>
      <c r="C5" s="161"/>
      <c r="D5" s="162"/>
      <c r="E5" s="163"/>
      <c r="F5" s="178"/>
      <c r="G5" s="179"/>
      <c r="H5" s="128"/>
      <c r="I5" s="129"/>
      <c r="J5" s="129"/>
      <c r="K5" s="130"/>
      <c r="L5" s="2"/>
      <c r="M5" s="2"/>
    </row>
    <row r="6" spans="1:14" s="1" customFormat="1" ht="15.75" customHeight="1" thickBot="1" x14ac:dyDescent="0.3">
      <c r="A6" s="169"/>
      <c r="B6" s="170"/>
      <c r="C6" s="164"/>
      <c r="D6" s="165"/>
      <c r="E6" s="166"/>
      <c r="F6" s="180"/>
      <c r="G6" s="181"/>
      <c r="H6" s="131"/>
      <c r="I6" s="132"/>
      <c r="J6" s="132"/>
      <c r="K6" s="133"/>
      <c r="L6" s="2"/>
      <c r="M6" s="2"/>
    </row>
    <row r="7" spans="1:14" s="1" customFormat="1" ht="40.5" customHeight="1" thickBot="1" x14ac:dyDescent="0.3">
      <c r="A7" s="40"/>
      <c r="B7" s="41"/>
      <c r="C7" s="42"/>
      <c r="D7" s="42"/>
      <c r="E7" s="42"/>
      <c r="F7" s="43"/>
      <c r="G7" s="43"/>
      <c r="H7" s="43"/>
      <c r="I7" s="44"/>
      <c r="J7" s="44"/>
      <c r="K7" s="44"/>
      <c r="L7" s="2"/>
      <c r="M7" s="2"/>
    </row>
    <row r="8" spans="1:14" s="8" customFormat="1" ht="15.75" customHeight="1" thickBot="1" x14ac:dyDescent="0.3">
      <c r="A8" s="171" t="s">
        <v>191</v>
      </c>
      <c r="B8" s="139" t="s">
        <v>178</v>
      </c>
      <c r="C8" s="139" t="s">
        <v>189</v>
      </c>
      <c r="D8" s="139"/>
      <c r="E8" s="173" t="s">
        <v>190</v>
      </c>
      <c r="F8" s="139" t="s">
        <v>289</v>
      </c>
      <c r="G8" s="45" t="s">
        <v>170</v>
      </c>
      <c r="H8" s="134" t="s">
        <v>192</v>
      </c>
      <c r="I8" s="135"/>
      <c r="J8" s="134" t="s">
        <v>193</v>
      </c>
      <c r="K8" s="135"/>
      <c r="L8" s="97" t="s">
        <v>161</v>
      </c>
      <c r="M8" s="108" t="s">
        <v>162</v>
      </c>
      <c r="N8" s="7"/>
    </row>
    <row r="9" spans="1:14" s="8" customFormat="1" ht="27" customHeight="1" thickBot="1" x14ac:dyDescent="0.3">
      <c r="A9" s="172"/>
      <c r="B9" s="140"/>
      <c r="C9" s="140" t="s">
        <v>171</v>
      </c>
      <c r="D9" s="140" t="s">
        <v>172</v>
      </c>
      <c r="E9" s="174"/>
      <c r="F9" s="140"/>
      <c r="G9" s="46">
        <v>5182</v>
      </c>
      <c r="H9" s="46"/>
      <c r="I9" s="47">
        <v>1370</v>
      </c>
      <c r="J9" s="48"/>
      <c r="K9" s="47">
        <v>2058</v>
      </c>
      <c r="L9" s="97"/>
      <c r="M9" s="109"/>
      <c r="N9" s="7"/>
    </row>
    <row r="10" spans="1:14" s="8" customFormat="1" ht="13.5" customHeight="1" thickBot="1" x14ac:dyDescent="0.3">
      <c r="A10" s="172"/>
      <c r="B10" s="140"/>
      <c r="C10" s="140"/>
      <c r="D10" s="140"/>
      <c r="E10" s="175"/>
      <c r="F10" s="140"/>
      <c r="G10" s="96" t="s">
        <v>314</v>
      </c>
      <c r="H10" s="83" t="s">
        <v>163</v>
      </c>
      <c r="I10" s="83" t="s">
        <v>314</v>
      </c>
      <c r="J10" s="83" t="s">
        <v>163</v>
      </c>
      <c r="K10" s="83" t="s">
        <v>314</v>
      </c>
      <c r="L10" s="97"/>
      <c r="M10" s="110"/>
      <c r="N10" s="7"/>
    </row>
    <row r="11" spans="1:14" ht="24" customHeight="1" x14ac:dyDescent="0.25">
      <c r="A11" s="137" t="s">
        <v>315</v>
      </c>
      <c r="B11" s="137"/>
      <c r="C11" s="137"/>
      <c r="D11" s="137"/>
      <c r="E11" s="137"/>
      <c r="F11" s="137"/>
      <c r="G11" s="137"/>
      <c r="H11" s="136"/>
      <c r="I11" s="137"/>
      <c r="J11" s="137"/>
      <c r="K11" s="138"/>
    </row>
    <row r="12" spans="1:14" ht="18.75" customHeight="1" x14ac:dyDescent="0.25">
      <c r="A12" s="77"/>
      <c r="B12" s="58" t="s">
        <v>0</v>
      </c>
      <c r="C12" s="58">
        <v>714</v>
      </c>
      <c r="D12" s="58">
        <v>146</v>
      </c>
      <c r="E12" s="58">
        <v>1</v>
      </c>
      <c r="F12" s="59">
        <f t="shared" ref="F12:F30" si="0">((C12/1000)*(D12/1000))*E12</f>
        <v>0.10424399999999999</v>
      </c>
      <c r="G12" s="60">
        <f t="shared" ref="G12:G31" si="1">F12*$G$9</f>
        <v>540.192408</v>
      </c>
      <c r="H12" s="49"/>
      <c r="I12" s="50"/>
      <c r="J12" s="50"/>
      <c r="K12" s="50"/>
      <c r="L12" s="19">
        <f t="shared" ref="L12" si="2">A12*G12</f>
        <v>0</v>
      </c>
      <c r="M12" s="12">
        <f t="shared" ref="M12" si="3">F12*A12</f>
        <v>0</v>
      </c>
    </row>
    <row r="13" spans="1:14" ht="18.75" customHeight="1" x14ac:dyDescent="0.25">
      <c r="A13" s="77"/>
      <c r="B13" s="58" t="s">
        <v>1</v>
      </c>
      <c r="C13" s="58">
        <v>714</v>
      </c>
      <c r="D13" s="58">
        <v>146</v>
      </c>
      <c r="E13" s="58">
        <v>1</v>
      </c>
      <c r="F13" s="59">
        <f t="shared" si="0"/>
        <v>0.10424399999999999</v>
      </c>
      <c r="G13" s="60">
        <f t="shared" si="1"/>
        <v>540.192408</v>
      </c>
      <c r="H13" s="49"/>
      <c r="I13" s="18"/>
      <c r="J13" s="18"/>
      <c r="K13" s="18"/>
      <c r="L13" s="19">
        <f t="shared" ref="L13:L76" si="4">A13*G13</f>
        <v>0</v>
      </c>
      <c r="M13" s="12">
        <f t="shared" ref="M13:M76" si="5">F13*A13</f>
        <v>0</v>
      </c>
    </row>
    <row r="14" spans="1:14" ht="18.75" customHeight="1" x14ac:dyDescent="0.25">
      <c r="A14" s="77"/>
      <c r="B14" s="58" t="s">
        <v>2</v>
      </c>
      <c r="C14" s="58">
        <v>714</v>
      </c>
      <c r="D14" s="58">
        <v>296</v>
      </c>
      <c r="E14" s="58">
        <v>1</v>
      </c>
      <c r="F14" s="59">
        <f t="shared" si="0"/>
        <v>0.21134399999999998</v>
      </c>
      <c r="G14" s="60">
        <f t="shared" si="1"/>
        <v>1095.1846079999998</v>
      </c>
      <c r="H14" s="49"/>
      <c r="I14" s="18"/>
      <c r="J14" s="18"/>
      <c r="K14" s="18"/>
      <c r="L14" s="19">
        <f t="shared" si="4"/>
        <v>0</v>
      </c>
      <c r="M14" s="12">
        <f t="shared" si="5"/>
        <v>0</v>
      </c>
    </row>
    <row r="15" spans="1:14" ht="18.75" customHeight="1" x14ac:dyDescent="0.25">
      <c r="A15" s="77"/>
      <c r="B15" s="58" t="s">
        <v>3</v>
      </c>
      <c r="C15" s="58">
        <v>714</v>
      </c>
      <c r="D15" s="58">
        <v>296</v>
      </c>
      <c r="E15" s="58">
        <v>1</v>
      </c>
      <c r="F15" s="59">
        <f t="shared" si="0"/>
        <v>0.21134399999999998</v>
      </c>
      <c r="G15" s="60">
        <f t="shared" si="1"/>
        <v>1095.1846079999998</v>
      </c>
      <c r="H15" s="49"/>
      <c r="I15" s="18"/>
      <c r="J15" s="18"/>
      <c r="K15" s="18"/>
      <c r="L15" s="19">
        <f t="shared" si="4"/>
        <v>0</v>
      </c>
      <c r="M15" s="12">
        <f t="shared" si="5"/>
        <v>0</v>
      </c>
    </row>
    <row r="16" spans="1:14" ht="18.75" customHeight="1" x14ac:dyDescent="0.25">
      <c r="A16" s="77"/>
      <c r="B16" s="58" t="s">
        <v>4</v>
      </c>
      <c r="C16" s="58">
        <v>714</v>
      </c>
      <c r="D16" s="58">
        <v>396</v>
      </c>
      <c r="E16" s="58">
        <v>1</v>
      </c>
      <c r="F16" s="59">
        <f t="shared" si="0"/>
        <v>0.282744</v>
      </c>
      <c r="G16" s="60">
        <f t="shared" si="1"/>
        <v>1465.179408</v>
      </c>
      <c r="H16" s="49"/>
      <c r="I16" s="18"/>
      <c r="J16" s="18"/>
      <c r="K16" s="18"/>
      <c r="L16" s="19">
        <f t="shared" si="4"/>
        <v>0</v>
      </c>
      <c r="M16" s="12">
        <f t="shared" si="5"/>
        <v>0</v>
      </c>
    </row>
    <row r="17" spans="1:13" ht="18.75" customHeight="1" x14ac:dyDescent="0.25">
      <c r="A17" s="77"/>
      <c r="B17" s="58" t="s">
        <v>5</v>
      </c>
      <c r="C17" s="58">
        <v>714</v>
      </c>
      <c r="D17" s="58">
        <v>396</v>
      </c>
      <c r="E17" s="58">
        <v>1</v>
      </c>
      <c r="F17" s="59">
        <f t="shared" si="0"/>
        <v>0.282744</v>
      </c>
      <c r="G17" s="60">
        <f t="shared" si="1"/>
        <v>1465.179408</v>
      </c>
      <c r="H17" s="49"/>
      <c r="I17" s="18"/>
      <c r="J17" s="18"/>
      <c r="K17" s="18"/>
      <c r="L17" s="19">
        <f t="shared" si="4"/>
        <v>0</v>
      </c>
      <c r="M17" s="12">
        <f t="shared" si="5"/>
        <v>0</v>
      </c>
    </row>
    <row r="18" spans="1:13" ht="18.75" customHeight="1" x14ac:dyDescent="0.25">
      <c r="A18" s="77"/>
      <c r="B18" s="58" t="s">
        <v>6</v>
      </c>
      <c r="C18" s="58">
        <v>714</v>
      </c>
      <c r="D18" s="58">
        <v>446</v>
      </c>
      <c r="E18" s="58">
        <v>1</v>
      </c>
      <c r="F18" s="59">
        <f t="shared" si="0"/>
        <v>0.318444</v>
      </c>
      <c r="G18" s="60">
        <f t="shared" si="1"/>
        <v>1650.1768079999999</v>
      </c>
      <c r="H18" s="49"/>
      <c r="I18" s="18"/>
      <c r="J18" s="18"/>
      <c r="K18" s="18"/>
      <c r="L18" s="19">
        <f t="shared" si="4"/>
        <v>0</v>
      </c>
      <c r="M18" s="12">
        <f t="shared" si="5"/>
        <v>0</v>
      </c>
    </row>
    <row r="19" spans="1:13" ht="18.75" customHeight="1" x14ac:dyDescent="0.25">
      <c r="A19" s="77"/>
      <c r="B19" s="58" t="s">
        <v>7</v>
      </c>
      <c r="C19" s="58">
        <v>714</v>
      </c>
      <c r="D19" s="58">
        <v>446</v>
      </c>
      <c r="E19" s="58">
        <v>1</v>
      </c>
      <c r="F19" s="59">
        <f t="shared" si="0"/>
        <v>0.318444</v>
      </c>
      <c r="G19" s="60">
        <f t="shared" si="1"/>
        <v>1650.1768079999999</v>
      </c>
      <c r="H19" s="49"/>
      <c r="I19" s="18"/>
      <c r="J19" s="18"/>
      <c r="K19" s="18"/>
      <c r="L19" s="19">
        <f t="shared" si="4"/>
        <v>0</v>
      </c>
      <c r="M19" s="12">
        <f t="shared" si="5"/>
        <v>0</v>
      </c>
    </row>
    <row r="20" spans="1:13" ht="18.75" customHeight="1" x14ac:dyDescent="0.25">
      <c r="A20" s="77"/>
      <c r="B20" s="58" t="s">
        <v>8</v>
      </c>
      <c r="C20" s="58">
        <v>714</v>
      </c>
      <c r="D20" s="58">
        <v>496</v>
      </c>
      <c r="E20" s="58">
        <v>1</v>
      </c>
      <c r="F20" s="59">
        <f t="shared" si="0"/>
        <v>0.35414399999999996</v>
      </c>
      <c r="G20" s="60">
        <f t="shared" si="1"/>
        <v>1835.1742079999997</v>
      </c>
      <c r="H20" s="49"/>
      <c r="I20" s="18"/>
      <c r="J20" s="18"/>
      <c r="K20" s="18"/>
      <c r="L20" s="19">
        <f t="shared" si="4"/>
        <v>0</v>
      </c>
      <c r="M20" s="12">
        <f t="shared" si="5"/>
        <v>0</v>
      </c>
    </row>
    <row r="21" spans="1:13" ht="18.75" customHeight="1" x14ac:dyDescent="0.25">
      <c r="A21" s="77"/>
      <c r="B21" s="58" t="s">
        <v>9</v>
      </c>
      <c r="C21" s="58">
        <v>714</v>
      </c>
      <c r="D21" s="58">
        <v>496</v>
      </c>
      <c r="E21" s="58">
        <v>1</v>
      </c>
      <c r="F21" s="59">
        <f t="shared" si="0"/>
        <v>0.35414399999999996</v>
      </c>
      <c r="G21" s="60">
        <f t="shared" si="1"/>
        <v>1835.1742079999997</v>
      </c>
      <c r="H21" s="49"/>
      <c r="I21" s="18"/>
      <c r="J21" s="18"/>
      <c r="K21" s="18"/>
      <c r="L21" s="19">
        <f t="shared" si="4"/>
        <v>0</v>
      </c>
      <c r="M21" s="12">
        <f t="shared" si="5"/>
        <v>0</v>
      </c>
    </row>
    <row r="22" spans="1:13" ht="18.75" customHeight="1" x14ac:dyDescent="0.25">
      <c r="A22" s="77"/>
      <c r="B22" s="58" t="s">
        <v>10</v>
      </c>
      <c r="C22" s="58">
        <v>714</v>
      </c>
      <c r="D22" s="58">
        <v>596</v>
      </c>
      <c r="E22" s="58">
        <v>1</v>
      </c>
      <c r="F22" s="59">
        <f t="shared" si="0"/>
        <v>0.42554399999999998</v>
      </c>
      <c r="G22" s="60">
        <f t="shared" si="1"/>
        <v>2205.1690079999998</v>
      </c>
      <c r="H22" s="49"/>
      <c r="I22" s="18"/>
      <c r="J22" s="18"/>
      <c r="K22" s="18"/>
      <c r="L22" s="19">
        <f t="shared" si="4"/>
        <v>0</v>
      </c>
      <c r="M22" s="12">
        <f t="shared" si="5"/>
        <v>0</v>
      </c>
    </row>
    <row r="23" spans="1:13" ht="18.75" customHeight="1" x14ac:dyDescent="0.25">
      <c r="A23" s="77"/>
      <c r="B23" s="58" t="s">
        <v>11</v>
      </c>
      <c r="C23" s="58">
        <v>714</v>
      </c>
      <c r="D23" s="58">
        <v>596</v>
      </c>
      <c r="E23" s="58">
        <v>1</v>
      </c>
      <c r="F23" s="59">
        <f t="shared" si="0"/>
        <v>0.42554399999999998</v>
      </c>
      <c r="G23" s="60">
        <f t="shared" si="1"/>
        <v>2205.1690079999998</v>
      </c>
      <c r="H23" s="49"/>
      <c r="I23" s="18"/>
      <c r="J23" s="18"/>
      <c r="K23" s="18"/>
      <c r="L23" s="19">
        <f t="shared" si="4"/>
        <v>0</v>
      </c>
      <c r="M23" s="12">
        <f t="shared" si="5"/>
        <v>0</v>
      </c>
    </row>
    <row r="24" spans="1:13" ht="18.75" customHeight="1" x14ac:dyDescent="0.25">
      <c r="A24" s="77"/>
      <c r="B24" s="58" t="s">
        <v>12</v>
      </c>
      <c r="C24" s="58">
        <v>714</v>
      </c>
      <c r="D24" s="58">
        <v>296</v>
      </c>
      <c r="E24" s="58">
        <v>2</v>
      </c>
      <c r="F24" s="59">
        <f t="shared" si="0"/>
        <v>0.42268799999999995</v>
      </c>
      <c r="G24" s="60">
        <f t="shared" si="1"/>
        <v>2190.3692159999996</v>
      </c>
      <c r="H24" s="49"/>
      <c r="I24" s="18"/>
      <c r="J24" s="18"/>
      <c r="K24" s="18"/>
      <c r="L24" s="19">
        <f t="shared" si="4"/>
        <v>0</v>
      </c>
      <c r="M24" s="12">
        <f t="shared" si="5"/>
        <v>0</v>
      </c>
    </row>
    <row r="25" spans="1:13" ht="18.75" customHeight="1" x14ac:dyDescent="0.25">
      <c r="A25" s="77"/>
      <c r="B25" s="58" t="s">
        <v>13</v>
      </c>
      <c r="C25" s="58">
        <v>714</v>
      </c>
      <c r="D25" s="58">
        <v>396</v>
      </c>
      <c r="E25" s="58">
        <v>2</v>
      </c>
      <c r="F25" s="59">
        <f t="shared" si="0"/>
        <v>0.56548799999999999</v>
      </c>
      <c r="G25" s="60">
        <f t="shared" si="1"/>
        <v>2930.3588159999999</v>
      </c>
      <c r="H25" s="49"/>
      <c r="I25" s="18"/>
      <c r="J25" s="18"/>
      <c r="K25" s="18"/>
      <c r="L25" s="19">
        <f t="shared" si="4"/>
        <v>0</v>
      </c>
      <c r="M25" s="12">
        <f t="shared" si="5"/>
        <v>0</v>
      </c>
    </row>
    <row r="26" spans="1:13" ht="18.75" customHeight="1" x14ac:dyDescent="0.25">
      <c r="A26" s="77"/>
      <c r="B26" s="58" t="s">
        <v>14</v>
      </c>
      <c r="C26" s="58">
        <v>714</v>
      </c>
      <c r="D26" s="58">
        <v>446</v>
      </c>
      <c r="E26" s="58">
        <v>2</v>
      </c>
      <c r="F26" s="59">
        <f t="shared" si="0"/>
        <v>0.63688800000000001</v>
      </c>
      <c r="G26" s="60">
        <f t="shared" si="1"/>
        <v>3300.3536159999999</v>
      </c>
      <c r="H26" s="49"/>
      <c r="I26" s="18"/>
      <c r="J26" s="18"/>
      <c r="K26" s="18"/>
      <c r="L26" s="19">
        <f t="shared" si="4"/>
        <v>0</v>
      </c>
      <c r="M26" s="12">
        <f t="shared" si="5"/>
        <v>0</v>
      </c>
    </row>
    <row r="27" spans="1:13" ht="18.75" customHeight="1" x14ac:dyDescent="0.25">
      <c r="A27" s="77"/>
      <c r="B27" s="58" t="s">
        <v>15</v>
      </c>
      <c r="C27" s="58">
        <v>714</v>
      </c>
      <c r="D27" s="58">
        <v>396</v>
      </c>
      <c r="E27" s="58">
        <v>1</v>
      </c>
      <c r="F27" s="59">
        <f t="shared" si="0"/>
        <v>0.282744</v>
      </c>
      <c r="G27" s="60">
        <f t="shared" si="1"/>
        <v>1465.179408</v>
      </c>
      <c r="H27" s="49"/>
      <c r="I27" s="18"/>
      <c r="J27" s="18"/>
      <c r="K27" s="18"/>
      <c r="L27" s="19">
        <f t="shared" si="4"/>
        <v>0</v>
      </c>
      <c r="M27" s="12">
        <f t="shared" si="5"/>
        <v>0</v>
      </c>
    </row>
    <row r="28" spans="1:13" ht="18.75" customHeight="1" x14ac:dyDescent="0.25">
      <c r="A28" s="77"/>
      <c r="B28" s="58" t="s">
        <v>16</v>
      </c>
      <c r="C28" s="58">
        <v>714</v>
      </c>
      <c r="D28" s="58">
        <v>396</v>
      </c>
      <c r="E28" s="58">
        <v>1</v>
      </c>
      <c r="F28" s="59">
        <f t="shared" si="0"/>
        <v>0.282744</v>
      </c>
      <c r="G28" s="60">
        <f t="shared" si="1"/>
        <v>1465.179408</v>
      </c>
      <c r="H28" s="49"/>
      <c r="I28" s="18"/>
      <c r="J28" s="18"/>
      <c r="K28" s="18"/>
      <c r="L28" s="19">
        <f t="shared" si="4"/>
        <v>0</v>
      </c>
      <c r="M28" s="12">
        <f t="shared" si="5"/>
        <v>0</v>
      </c>
    </row>
    <row r="29" spans="1:13" ht="18.75" customHeight="1" x14ac:dyDescent="0.25">
      <c r="A29" s="77"/>
      <c r="B29" s="58" t="s">
        <v>17</v>
      </c>
      <c r="C29" s="58">
        <v>714</v>
      </c>
      <c r="D29" s="58">
        <v>362</v>
      </c>
      <c r="E29" s="58">
        <v>1</v>
      </c>
      <c r="F29" s="59">
        <f t="shared" si="0"/>
        <v>0.25846799999999998</v>
      </c>
      <c r="G29" s="60">
        <f t="shared" si="1"/>
        <v>1339.3811759999999</v>
      </c>
      <c r="H29" s="49"/>
      <c r="I29" s="18"/>
      <c r="J29" s="18"/>
      <c r="K29" s="18"/>
      <c r="L29" s="19">
        <f t="shared" si="4"/>
        <v>0</v>
      </c>
      <c r="M29" s="12">
        <f t="shared" si="5"/>
        <v>0</v>
      </c>
    </row>
    <row r="30" spans="1:13" ht="18.75" customHeight="1" x14ac:dyDescent="0.25">
      <c r="A30" s="77"/>
      <c r="B30" s="58" t="s">
        <v>18</v>
      </c>
      <c r="C30" s="58">
        <v>714</v>
      </c>
      <c r="D30" s="58">
        <v>362</v>
      </c>
      <c r="E30" s="58">
        <v>1</v>
      </c>
      <c r="F30" s="59">
        <f t="shared" si="0"/>
        <v>0.25846799999999998</v>
      </c>
      <c r="G30" s="60">
        <f t="shared" si="1"/>
        <v>1339.3811759999999</v>
      </c>
      <c r="H30" s="49"/>
      <c r="I30" s="18"/>
      <c r="J30" s="18"/>
      <c r="K30" s="18"/>
      <c r="L30" s="19">
        <f t="shared" si="4"/>
        <v>0</v>
      </c>
      <c r="M30" s="12">
        <f t="shared" si="5"/>
        <v>0</v>
      </c>
    </row>
    <row r="31" spans="1:13" ht="18.75" customHeight="1" x14ac:dyDescent="0.25">
      <c r="A31" s="77"/>
      <c r="B31" s="102" t="s">
        <v>65</v>
      </c>
      <c r="C31" s="58">
        <v>714</v>
      </c>
      <c r="D31" s="58">
        <v>270</v>
      </c>
      <c r="E31" s="102">
        <v>2</v>
      </c>
      <c r="F31" s="98">
        <f>((C31/1000)*(D31/1000))+((C32/1000)*(D32/1000))</f>
        <v>0.37199399999999999</v>
      </c>
      <c r="G31" s="101">
        <f t="shared" si="1"/>
        <v>1927.672908</v>
      </c>
      <c r="H31" s="49"/>
      <c r="I31" s="18"/>
      <c r="J31" s="18"/>
      <c r="K31" s="18"/>
      <c r="L31" s="19">
        <f t="shared" si="4"/>
        <v>0</v>
      </c>
      <c r="M31" s="12">
        <f t="shared" si="5"/>
        <v>0</v>
      </c>
    </row>
    <row r="32" spans="1:13" ht="18.75" customHeight="1" x14ac:dyDescent="0.25">
      <c r="A32" s="77"/>
      <c r="B32" s="102"/>
      <c r="C32" s="58">
        <v>714</v>
      </c>
      <c r="D32" s="58">
        <v>251</v>
      </c>
      <c r="E32" s="102"/>
      <c r="F32" s="98"/>
      <c r="G32" s="101"/>
      <c r="H32" s="49"/>
      <c r="I32" s="18"/>
      <c r="J32" s="18"/>
      <c r="K32" s="18"/>
      <c r="L32" s="19">
        <f t="shared" si="4"/>
        <v>0</v>
      </c>
      <c r="M32" s="12">
        <f t="shared" si="5"/>
        <v>0</v>
      </c>
    </row>
    <row r="33" spans="1:13" ht="18.75" customHeight="1" x14ac:dyDescent="0.25">
      <c r="A33" s="77"/>
      <c r="B33" s="102" t="s">
        <v>66</v>
      </c>
      <c r="C33" s="58">
        <v>714</v>
      </c>
      <c r="D33" s="58">
        <v>270</v>
      </c>
      <c r="E33" s="102">
        <v>2</v>
      </c>
      <c r="F33" s="98">
        <f>((C33/1000)*(D33/1000))+((C34/1000)*(D34/1000))</f>
        <v>0.37199399999999999</v>
      </c>
      <c r="G33" s="101">
        <f>F33*$G$9</f>
        <v>1927.672908</v>
      </c>
      <c r="H33" s="49"/>
      <c r="I33" s="18"/>
      <c r="J33" s="18"/>
      <c r="K33" s="18"/>
      <c r="L33" s="19">
        <f t="shared" si="4"/>
        <v>0</v>
      </c>
      <c r="M33" s="12">
        <f t="shared" si="5"/>
        <v>0</v>
      </c>
    </row>
    <row r="34" spans="1:13" ht="18.75" customHeight="1" x14ac:dyDescent="0.25">
      <c r="A34" s="77"/>
      <c r="B34" s="102"/>
      <c r="C34" s="58">
        <v>714</v>
      </c>
      <c r="D34" s="58">
        <v>251</v>
      </c>
      <c r="E34" s="102"/>
      <c r="F34" s="98"/>
      <c r="G34" s="101"/>
      <c r="H34" s="49"/>
      <c r="I34" s="18"/>
      <c r="J34" s="18"/>
      <c r="K34" s="18"/>
      <c r="L34" s="19">
        <f t="shared" si="4"/>
        <v>0</v>
      </c>
      <c r="M34" s="12">
        <f t="shared" si="5"/>
        <v>0</v>
      </c>
    </row>
    <row r="35" spans="1:13" ht="18.75" customHeight="1" x14ac:dyDescent="0.25">
      <c r="A35" s="77"/>
      <c r="B35" s="58" t="s">
        <v>252</v>
      </c>
      <c r="C35" s="58">
        <v>325</v>
      </c>
      <c r="D35" s="58">
        <v>596</v>
      </c>
      <c r="E35" s="58">
        <v>1</v>
      </c>
      <c r="F35" s="59">
        <f t="shared" ref="F35" si="6">((C35/1000)*(D35/1000))*E35</f>
        <v>0.19370000000000001</v>
      </c>
      <c r="G35" s="60">
        <f>F35*$G$9</f>
        <v>1003.7534000000001</v>
      </c>
      <c r="H35" s="49"/>
      <c r="I35" s="18"/>
      <c r="J35" s="18"/>
      <c r="K35" s="18"/>
      <c r="L35" s="19">
        <f t="shared" si="4"/>
        <v>0</v>
      </c>
      <c r="M35" s="12">
        <f t="shared" si="5"/>
        <v>0</v>
      </c>
    </row>
    <row r="36" spans="1:13" ht="18.75" customHeight="1" x14ac:dyDescent="0.25">
      <c r="A36" s="77"/>
      <c r="B36" s="58" t="s">
        <v>19</v>
      </c>
      <c r="C36" s="58">
        <v>714</v>
      </c>
      <c r="D36" s="58">
        <v>396</v>
      </c>
      <c r="E36" s="58">
        <v>1</v>
      </c>
      <c r="F36" s="59">
        <f t="shared" ref="F36:F85" si="7">((C36/1000)*(D36/1000))*E36</f>
        <v>0.282744</v>
      </c>
      <c r="G36" s="60">
        <f>F36*$G$9</f>
        <v>1465.179408</v>
      </c>
      <c r="H36" s="49"/>
      <c r="I36" s="58"/>
      <c r="J36" s="58"/>
      <c r="K36" s="58"/>
      <c r="L36" s="19">
        <f t="shared" si="4"/>
        <v>0</v>
      </c>
      <c r="M36" s="12">
        <f t="shared" si="5"/>
        <v>0</v>
      </c>
    </row>
    <row r="37" spans="1:13" ht="18.75" customHeight="1" x14ac:dyDescent="0.25">
      <c r="A37" s="77"/>
      <c r="B37" s="58" t="s">
        <v>20</v>
      </c>
      <c r="C37" s="58">
        <v>714</v>
      </c>
      <c r="D37" s="58">
        <v>396</v>
      </c>
      <c r="E37" s="58">
        <v>1</v>
      </c>
      <c r="F37" s="59">
        <f t="shared" si="7"/>
        <v>0.282744</v>
      </c>
      <c r="G37" s="60">
        <f t="shared" ref="G37:G85" si="8">F37*$G$9</f>
        <v>1465.179408</v>
      </c>
      <c r="H37" s="49"/>
      <c r="I37" s="58"/>
      <c r="J37" s="58"/>
      <c r="K37" s="58"/>
      <c r="L37" s="19">
        <f t="shared" si="4"/>
        <v>0</v>
      </c>
      <c r="M37" s="12">
        <f t="shared" si="5"/>
        <v>0</v>
      </c>
    </row>
    <row r="38" spans="1:13" ht="18.75" x14ac:dyDescent="0.25">
      <c r="A38" s="77"/>
      <c r="B38" s="58" t="s">
        <v>187</v>
      </c>
      <c r="C38" s="58">
        <v>614</v>
      </c>
      <c r="D38" s="58">
        <v>296</v>
      </c>
      <c r="E38" s="58">
        <v>1</v>
      </c>
      <c r="F38" s="59"/>
      <c r="G38" s="60"/>
      <c r="H38" s="51">
        <f>D38/1000*C38/1000*E38*A38</f>
        <v>0</v>
      </c>
      <c r="I38" s="52">
        <f>R38*$I$9</f>
        <v>0</v>
      </c>
      <c r="J38" s="58"/>
      <c r="K38" s="58"/>
      <c r="L38" s="19"/>
    </row>
    <row r="39" spans="1:13" ht="18.75" x14ac:dyDescent="0.25">
      <c r="A39" s="77"/>
      <c r="B39" s="58" t="s">
        <v>188</v>
      </c>
      <c r="C39" s="58">
        <v>614</v>
      </c>
      <c r="D39" s="58">
        <v>296</v>
      </c>
      <c r="E39" s="58">
        <v>1</v>
      </c>
      <c r="F39" s="59"/>
      <c r="G39" s="60"/>
      <c r="H39" s="49"/>
      <c r="I39" s="52"/>
      <c r="J39" s="59">
        <f>D39/1000*C39/1000*E39*A39</f>
        <v>0</v>
      </c>
      <c r="K39" s="53">
        <f>J39*$K$9</f>
        <v>0</v>
      </c>
      <c r="L39" s="19"/>
    </row>
    <row r="40" spans="1:13" ht="18.75" customHeight="1" x14ac:dyDescent="0.25">
      <c r="A40" s="77"/>
      <c r="B40" s="58" t="s">
        <v>21</v>
      </c>
      <c r="C40" s="58">
        <v>714</v>
      </c>
      <c r="D40" s="58">
        <v>446</v>
      </c>
      <c r="E40" s="58">
        <v>1</v>
      </c>
      <c r="F40" s="59">
        <f t="shared" si="7"/>
        <v>0.318444</v>
      </c>
      <c r="G40" s="60">
        <f t="shared" si="8"/>
        <v>1650.1768079999999</v>
      </c>
      <c r="H40" s="49"/>
      <c r="I40" s="52"/>
      <c r="J40" s="58"/>
      <c r="K40" s="58"/>
      <c r="L40" s="19">
        <f t="shared" si="4"/>
        <v>0</v>
      </c>
      <c r="M40" s="12">
        <f t="shared" si="5"/>
        <v>0</v>
      </c>
    </row>
    <row r="41" spans="1:13" ht="18.75" customHeight="1" x14ac:dyDescent="0.25">
      <c r="A41" s="77"/>
      <c r="B41" s="58" t="s">
        <v>22</v>
      </c>
      <c r="C41" s="58">
        <v>714</v>
      </c>
      <c r="D41" s="58">
        <v>446</v>
      </c>
      <c r="E41" s="58">
        <v>1</v>
      </c>
      <c r="F41" s="59">
        <f t="shared" si="7"/>
        <v>0.318444</v>
      </c>
      <c r="G41" s="60">
        <f t="shared" si="8"/>
        <v>1650.1768079999999</v>
      </c>
      <c r="H41" s="49"/>
      <c r="I41" s="52"/>
      <c r="J41" s="58"/>
      <c r="K41" s="58"/>
      <c r="L41" s="19">
        <f t="shared" si="4"/>
        <v>0</v>
      </c>
      <c r="M41" s="12">
        <f t="shared" si="5"/>
        <v>0</v>
      </c>
    </row>
    <row r="42" spans="1:13" ht="18.75" x14ac:dyDescent="0.25">
      <c r="A42" s="77"/>
      <c r="B42" s="58" t="s">
        <v>194</v>
      </c>
      <c r="C42" s="58">
        <v>614</v>
      </c>
      <c r="D42" s="58">
        <v>346</v>
      </c>
      <c r="E42" s="58">
        <v>1</v>
      </c>
      <c r="F42" s="59"/>
      <c r="G42" s="60"/>
      <c r="H42" s="51">
        <f>D42/1000*C42/1000*E42*A42</f>
        <v>0</v>
      </c>
      <c r="I42" s="52">
        <f>R42*$I$9</f>
        <v>0</v>
      </c>
      <c r="J42" s="58"/>
      <c r="K42" s="58"/>
      <c r="L42" s="19"/>
    </row>
    <row r="43" spans="1:13" ht="18.75" x14ac:dyDescent="0.25">
      <c r="A43" s="77"/>
      <c r="B43" s="58" t="s">
        <v>195</v>
      </c>
      <c r="C43" s="58">
        <v>614</v>
      </c>
      <c r="D43" s="58">
        <v>346</v>
      </c>
      <c r="E43" s="58">
        <v>1</v>
      </c>
      <c r="F43" s="59"/>
      <c r="G43" s="60"/>
      <c r="H43" s="49"/>
      <c r="I43" s="52"/>
      <c r="J43" s="59">
        <f>D43/1000*C43/1000*E43*A43</f>
        <v>0</v>
      </c>
      <c r="K43" s="53">
        <f>J43*$K$9</f>
        <v>0</v>
      </c>
      <c r="L43" s="19"/>
    </row>
    <row r="44" spans="1:13" ht="18.75" customHeight="1" x14ac:dyDescent="0.25">
      <c r="A44" s="77"/>
      <c r="B44" s="58" t="s">
        <v>23</v>
      </c>
      <c r="C44" s="58">
        <v>714</v>
      </c>
      <c r="D44" s="58">
        <v>496</v>
      </c>
      <c r="E44" s="58">
        <v>1</v>
      </c>
      <c r="F44" s="59">
        <f t="shared" si="7"/>
        <v>0.35414399999999996</v>
      </c>
      <c r="G44" s="60">
        <f t="shared" si="8"/>
        <v>1835.1742079999997</v>
      </c>
      <c r="H44" s="49"/>
      <c r="I44" s="52"/>
      <c r="J44" s="58"/>
      <c r="K44" s="58"/>
      <c r="L44" s="19">
        <f t="shared" si="4"/>
        <v>0</v>
      </c>
      <c r="M44" s="12">
        <f t="shared" si="5"/>
        <v>0</v>
      </c>
    </row>
    <row r="45" spans="1:13" ht="18.75" customHeight="1" x14ac:dyDescent="0.25">
      <c r="A45" s="77"/>
      <c r="B45" s="58" t="s">
        <v>24</v>
      </c>
      <c r="C45" s="58">
        <v>714</v>
      </c>
      <c r="D45" s="58">
        <v>496</v>
      </c>
      <c r="E45" s="58">
        <v>1</v>
      </c>
      <c r="F45" s="59">
        <f t="shared" si="7"/>
        <v>0.35414399999999996</v>
      </c>
      <c r="G45" s="60">
        <f t="shared" si="8"/>
        <v>1835.1742079999997</v>
      </c>
      <c r="H45" s="49"/>
      <c r="I45" s="52"/>
      <c r="J45" s="58"/>
      <c r="K45" s="58"/>
      <c r="L45" s="19">
        <f t="shared" si="4"/>
        <v>0</v>
      </c>
      <c r="M45" s="12">
        <f t="shared" si="5"/>
        <v>0</v>
      </c>
    </row>
    <row r="46" spans="1:13" ht="18.75" x14ac:dyDescent="0.25">
      <c r="A46" s="77"/>
      <c r="B46" s="58" t="s">
        <v>196</v>
      </c>
      <c r="C46" s="58">
        <v>614</v>
      </c>
      <c r="D46" s="58">
        <v>396</v>
      </c>
      <c r="E46" s="58">
        <v>1</v>
      </c>
      <c r="F46" s="59"/>
      <c r="G46" s="60"/>
      <c r="H46" s="51">
        <f>D46/1000*C46/1000*E46*A46</f>
        <v>0</v>
      </c>
      <c r="I46" s="52">
        <f>R46*$I$9</f>
        <v>0</v>
      </c>
      <c r="J46" s="58"/>
      <c r="K46" s="58"/>
      <c r="L46" s="19"/>
    </row>
    <row r="47" spans="1:13" ht="18.75" x14ac:dyDescent="0.25">
      <c r="A47" s="77"/>
      <c r="B47" s="58" t="s">
        <v>197</v>
      </c>
      <c r="C47" s="58">
        <v>614</v>
      </c>
      <c r="D47" s="58">
        <v>396</v>
      </c>
      <c r="E47" s="58">
        <v>1</v>
      </c>
      <c r="F47" s="59"/>
      <c r="G47" s="60"/>
      <c r="H47" s="49"/>
      <c r="I47" s="52"/>
      <c r="J47" s="59">
        <f>D47/1000*C47/1000*E47*A47</f>
        <v>0</v>
      </c>
      <c r="K47" s="53">
        <f>J47*$K$9</f>
        <v>0</v>
      </c>
      <c r="L47" s="19"/>
    </row>
    <row r="48" spans="1:13" ht="18.75" customHeight="1" x14ac:dyDescent="0.25">
      <c r="A48" s="77"/>
      <c r="B48" s="58" t="s">
        <v>25</v>
      </c>
      <c r="C48" s="58">
        <v>714</v>
      </c>
      <c r="D48" s="58">
        <v>596</v>
      </c>
      <c r="E48" s="58">
        <v>1</v>
      </c>
      <c r="F48" s="59">
        <f t="shared" si="7"/>
        <v>0.42554399999999998</v>
      </c>
      <c r="G48" s="60">
        <f t="shared" si="8"/>
        <v>2205.1690079999998</v>
      </c>
      <c r="H48" s="49"/>
      <c r="I48" s="52"/>
      <c r="J48" s="58"/>
      <c r="K48" s="58"/>
      <c r="L48" s="19">
        <f t="shared" si="4"/>
        <v>0</v>
      </c>
      <c r="M48" s="12">
        <f t="shared" si="5"/>
        <v>0</v>
      </c>
    </row>
    <row r="49" spans="1:13" ht="18.75" customHeight="1" x14ac:dyDescent="0.25">
      <c r="A49" s="77"/>
      <c r="B49" s="58" t="s">
        <v>26</v>
      </c>
      <c r="C49" s="58">
        <v>714</v>
      </c>
      <c r="D49" s="58">
        <v>596</v>
      </c>
      <c r="E49" s="58">
        <v>1</v>
      </c>
      <c r="F49" s="59">
        <f t="shared" si="7"/>
        <v>0.42554399999999998</v>
      </c>
      <c r="G49" s="60">
        <f t="shared" si="8"/>
        <v>2205.1690079999998</v>
      </c>
      <c r="H49" s="49"/>
      <c r="I49" s="52"/>
      <c r="J49" s="58"/>
      <c r="K49" s="58"/>
      <c r="L49" s="19">
        <f t="shared" si="4"/>
        <v>0</v>
      </c>
      <c r="M49" s="12">
        <f t="shared" si="5"/>
        <v>0</v>
      </c>
    </row>
    <row r="50" spans="1:13" ht="18.75" x14ac:dyDescent="0.25">
      <c r="A50" s="77"/>
      <c r="B50" s="58" t="s">
        <v>198</v>
      </c>
      <c r="C50" s="58">
        <v>614</v>
      </c>
      <c r="D50" s="58">
        <v>496</v>
      </c>
      <c r="E50" s="58">
        <v>1</v>
      </c>
      <c r="F50" s="59"/>
      <c r="G50" s="60"/>
      <c r="H50" s="51">
        <f>D50/1000*C50/1000*E50*A50</f>
        <v>0</v>
      </c>
      <c r="I50" s="52">
        <f>R50*$I$9</f>
        <v>0</v>
      </c>
      <c r="J50" s="58"/>
      <c r="K50" s="58"/>
      <c r="L50" s="19"/>
    </row>
    <row r="51" spans="1:13" ht="18.75" x14ac:dyDescent="0.25">
      <c r="A51" s="77"/>
      <c r="B51" s="58" t="s">
        <v>199</v>
      </c>
      <c r="C51" s="58">
        <v>614</v>
      </c>
      <c r="D51" s="58">
        <v>496</v>
      </c>
      <c r="E51" s="58">
        <v>1</v>
      </c>
      <c r="F51" s="59"/>
      <c r="G51" s="60"/>
      <c r="H51" s="49"/>
      <c r="I51" s="52"/>
      <c r="J51" s="59">
        <f>D51/1000*C51/1000*E51*A51</f>
        <v>0</v>
      </c>
      <c r="K51" s="53">
        <f>J51*$K$9</f>
        <v>0</v>
      </c>
      <c r="L51" s="19"/>
    </row>
    <row r="52" spans="1:13" ht="18.75" customHeight="1" x14ac:dyDescent="0.25">
      <c r="A52" s="77"/>
      <c r="B52" s="58" t="s">
        <v>27</v>
      </c>
      <c r="C52" s="58">
        <v>714</v>
      </c>
      <c r="D52" s="58">
        <v>396</v>
      </c>
      <c r="E52" s="58">
        <v>2</v>
      </c>
      <c r="F52" s="59">
        <f t="shared" si="7"/>
        <v>0.56548799999999999</v>
      </c>
      <c r="G52" s="60">
        <f t="shared" si="8"/>
        <v>2930.3588159999999</v>
      </c>
      <c r="H52" s="49"/>
      <c r="I52" s="52"/>
      <c r="J52" s="58"/>
      <c r="K52" s="58"/>
      <c r="L52" s="19">
        <f t="shared" si="4"/>
        <v>0</v>
      </c>
      <c r="M52" s="12">
        <f t="shared" si="5"/>
        <v>0</v>
      </c>
    </row>
    <row r="53" spans="1:13" ht="18.75" x14ac:dyDescent="0.25">
      <c r="A53" s="77"/>
      <c r="B53" s="58" t="s">
        <v>200</v>
      </c>
      <c r="C53" s="58">
        <v>614</v>
      </c>
      <c r="D53" s="58">
        <v>296</v>
      </c>
      <c r="E53" s="58">
        <v>2</v>
      </c>
      <c r="F53" s="59"/>
      <c r="G53" s="60"/>
      <c r="H53" s="51">
        <f>D53/1000*C53/1000*E53*A53</f>
        <v>0</v>
      </c>
      <c r="I53" s="52">
        <f>R53*$I$9</f>
        <v>0</v>
      </c>
      <c r="J53" s="58"/>
      <c r="K53" s="58"/>
      <c r="L53" s="19"/>
    </row>
    <row r="54" spans="1:13" ht="18.75" x14ac:dyDescent="0.25">
      <c r="A54" s="77"/>
      <c r="B54" s="58" t="s">
        <v>201</v>
      </c>
      <c r="C54" s="58">
        <v>614</v>
      </c>
      <c r="D54" s="58">
        <v>296</v>
      </c>
      <c r="E54" s="58">
        <v>2</v>
      </c>
      <c r="F54" s="59"/>
      <c r="G54" s="60"/>
      <c r="H54" s="49"/>
      <c r="I54" s="52"/>
      <c r="J54" s="59">
        <f>D54/1000*C54/1000*E54*A54</f>
        <v>0</v>
      </c>
      <c r="K54" s="53">
        <f>J54*$K$9</f>
        <v>0</v>
      </c>
      <c r="L54" s="19"/>
    </row>
    <row r="55" spans="1:13" ht="18.75" customHeight="1" x14ac:dyDescent="0.25">
      <c r="A55" s="77"/>
      <c r="B55" s="58" t="s">
        <v>28</v>
      </c>
      <c r="C55" s="58">
        <v>714</v>
      </c>
      <c r="D55" s="58">
        <v>446</v>
      </c>
      <c r="E55" s="58">
        <v>2</v>
      </c>
      <c r="F55" s="59">
        <f t="shared" si="7"/>
        <v>0.63688800000000001</v>
      </c>
      <c r="G55" s="60">
        <f t="shared" si="8"/>
        <v>3300.3536159999999</v>
      </c>
      <c r="H55" s="49"/>
      <c r="I55" s="52"/>
      <c r="J55" s="58"/>
      <c r="K55" s="58"/>
      <c r="L55" s="19">
        <f t="shared" si="4"/>
        <v>0</v>
      </c>
      <c r="M55" s="12">
        <f t="shared" si="5"/>
        <v>0</v>
      </c>
    </row>
    <row r="56" spans="1:13" ht="18.75" x14ac:dyDescent="0.25">
      <c r="A56" s="77"/>
      <c r="B56" s="58" t="s">
        <v>202</v>
      </c>
      <c r="C56" s="58">
        <v>614</v>
      </c>
      <c r="D56" s="58">
        <v>346</v>
      </c>
      <c r="E56" s="58">
        <v>2</v>
      </c>
      <c r="F56" s="59"/>
      <c r="G56" s="60"/>
      <c r="H56" s="51">
        <f>D56/1000*C56/1000*E56*A56</f>
        <v>0</v>
      </c>
      <c r="I56" s="52">
        <f>R56*$I$9</f>
        <v>0</v>
      </c>
      <c r="J56" s="58"/>
      <c r="K56" s="58"/>
      <c r="L56" s="19"/>
    </row>
    <row r="57" spans="1:13" ht="18.75" x14ac:dyDescent="0.25">
      <c r="A57" s="77"/>
      <c r="B57" s="58" t="s">
        <v>203</v>
      </c>
      <c r="C57" s="58">
        <v>614</v>
      </c>
      <c r="D57" s="58">
        <v>346</v>
      </c>
      <c r="E57" s="58">
        <v>2</v>
      </c>
      <c r="F57" s="59"/>
      <c r="G57" s="60"/>
      <c r="H57" s="49"/>
      <c r="I57" s="52"/>
      <c r="J57" s="59">
        <f>D57/1000*C57/1000*E57*A57</f>
        <v>0</v>
      </c>
      <c r="K57" s="53">
        <f>J57*$K$9</f>
        <v>0</v>
      </c>
      <c r="L57" s="19"/>
    </row>
    <row r="58" spans="1:13" ht="18.75" customHeight="1" x14ac:dyDescent="0.25">
      <c r="A58" s="77"/>
      <c r="B58" s="58" t="s">
        <v>29</v>
      </c>
      <c r="C58" s="58">
        <v>714</v>
      </c>
      <c r="D58" s="58">
        <v>396</v>
      </c>
      <c r="E58" s="58">
        <v>1</v>
      </c>
      <c r="F58" s="59">
        <f t="shared" si="7"/>
        <v>0.282744</v>
      </c>
      <c r="G58" s="60">
        <f t="shared" si="8"/>
        <v>1465.179408</v>
      </c>
      <c r="H58" s="49"/>
      <c r="I58" s="52"/>
      <c r="J58" s="58"/>
      <c r="K58" s="58"/>
      <c r="L58" s="19">
        <f t="shared" si="4"/>
        <v>0</v>
      </c>
      <c r="M58" s="12">
        <f t="shared" si="5"/>
        <v>0</v>
      </c>
    </row>
    <row r="59" spans="1:13" ht="18.75" x14ac:dyDescent="0.25">
      <c r="A59" s="77"/>
      <c r="B59" s="58" t="s">
        <v>204</v>
      </c>
      <c r="C59" s="58">
        <v>614</v>
      </c>
      <c r="D59" s="58">
        <v>296</v>
      </c>
      <c r="E59" s="58">
        <v>1</v>
      </c>
      <c r="F59" s="59"/>
      <c r="G59" s="60"/>
      <c r="H59" s="51">
        <f>D59/1000*C59/1000*E59*A59</f>
        <v>0</v>
      </c>
      <c r="I59" s="52">
        <f>R59*$I$9</f>
        <v>0</v>
      </c>
      <c r="J59" s="58"/>
      <c r="K59" s="58"/>
      <c r="L59" s="19"/>
    </row>
    <row r="60" spans="1:13" ht="18.75" x14ac:dyDescent="0.25">
      <c r="A60" s="77"/>
      <c r="B60" s="58" t="s">
        <v>205</v>
      </c>
      <c r="C60" s="58">
        <v>614</v>
      </c>
      <c r="D60" s="58">
        <v>296</v>
      </c>
      <c r="E60" s="58">
        <v>1</v>
      </c>
      <c r="F60" s="59"/>
      <c r="G60" s="60"/>
      <c r="H60" s="49"/>
      <c r="I60" s="52"/>
      <c r="J60" s="59">
        <f>D60/1000*C60/1000*E60*A60</f>
        <v>0</v>
      </c>
      <c r="K60" s="53">
        <f>J60*$K$9</f>
        <v>0</v>
      </c>
      <c r="L60" s="19"/>
    </row>
    <row r="61" spans="1:13" ht="18.75" customHeight="1" x14ac:dyDescent="0.25">
      <c r="A61" s="77"/>
      <c r="B61" s="58" t="s">
        <v>184</v>
      </c>
      <c r="C61" s="58">
        <v>714</v>
      </c>
      <c r="D61" s="58">
        <v>362</v>
      </c>
      <c r="E61" s="58">
        <v>1</v>
      </c>
      <c r="F61" s="59">
        <f t="shared" si="7"/>
        <v>0.25846799999999998</v>
      </c>
      <c r="G61" s="60">
        <f t="shared" si="8"/>
        <v>1339.3811759999999</v>
      </c>
      <c r="H61" s="49"/>
      <c r="I61" s="52"/>
      <c r="J61" s="58"/>
      <c r="K61" s="58"/>
      <c r="L61" s="19">
        <f t="shared" si="4"/>
        <v>0</v>
      </c>
      <c r="M61" s="12">
        <f t="shared" si="5"/>
        <v>0</v>
      </c>
    </row>
    <row r="62" spans="1:13" ht="18.75" x14ac:dyDescent="0.25">
      <c r="A62" s="77"/>
      <c r="B62" s="58" t="s">
        <v>206</v>
      </c>
      <c r="C62" s="58">
        <v>614</v>
      </c>
      <c r="D62" s="58">
        <v>262</v>
      </c>
      <c r="E62" s="58">
        <v>1</v>
      </c>
      <c r="F62" s="59"/>
      <c r="G62" s="60"/>
      <c r="H62" s="51">
        <f>D62/1000*C62/1000*E62*A62</f>
        <v>0</v>
      </c>
      <c r="I62" s="52">
        <f>R62*$I$9</f>
        <v>0</v>
      </c>
      <c r="J62" s="58"/>
      <c r="K62" s="58"/>
      <c r="L62" s="19"/>
    </row>
    <row r="63" spans="1:13" ht="18.75" x14ac:dyDescent="0.25">
      <c r="A63" s="77"/>
      <c r="B63" s="58" t="s">
        <v>207</v>
      </c>
      <c r="C63" s="58">
        <v>614</v>
      </c>
      <c r="D63" s="58">
        <v>262</v>
      </c>
      <c r="E63" s="58">
        <v>1</v>
      </c>
      <c r="F63" s="59"/>
      <c r="G63" s="60"/>
      <c r="H63" s="49"/>
      <c r="I63" s="52"/>
      <c r="J63" s="59">
        <f>D63/1000*C63/1000*E63*A63</f>
        <v>0</v>
      </c>
      <c r="K63" s="53">
        <f>J63*$K$9</f>
        <v>0</v>
      </c>
      <c r="L63" s="19"/>
    </row>
    <row r="64" spans="1:13" ht="18.75" customHeight="1" x14ac:dyDescent="0.25">
      <c r="A64" s="77"/>
      <c r="B64" s="58" t="s">
        <v>30</v>
      </c>
      <c r="C64" s="58">
        <v>954</v>
      </c>
      <c r="D64" s="58">
        <v>296</v>
      </c>
      <c r="E64" s="58">
        <v>1</v>
      </c>
      <c r="F64" s="59">
        <f t="shared" si="7"/>
        <v>0.28238399999999997</v>
      </c>
      <c r="G64" s="60">
        <f t="shared" si="8"/>
        <v>1463.3138879999999</v>
      </c>
      <c r="H64" s="49"/>
      <c r="I64" s="52"/>
      <c r="J64" s="18"/>
      <c r="K64" s="18"/>
      <c r="L64" s="19">
        <f t="shared" si="4"/>
        <v>0</v>
      </c>
      <c r="M64" s="12">
        <f t="shared" si="5"/>
        <v>0</v>
      </c>
    </row>
    <row r="65" spans="1:13" ht="18.75" customHeight="1" x14ac:dyDescent="0.25">
      <c r="A65" s="77"/>
      <c r="B65" s="58" t="s">
        <v>31</v>
      </c>
      <c r="C65" s="58">
        <v>954</v>
      </c>
      <c r="D65" s="58">
        <v>296</v>
      </c>
      <c r="E65" s="58">
        <v>1</v>
      </c>
      <c r="F65" s="59">
        <f t="shared" si="7"/>
        <v>0.28238399999999997</v>
      </c>
      <c r="G65" s="60">
        <f t="shared" si="8"/>
        <v>1463.3138879999999</v>
      </c>
      <c r="H65" s="49"/>
      <c r="I65" s="52"/>
      <c r="J65" s="18"/>
      <c r="K65" s="18"/>
      <c r="L65" s="19">
        <f t="shared" si="4"/>
        <v>0</v>
      </c>
      <c r="M65" s="12">
        <f t="shared" si="5"/>
        <v>0</v>
      </c>
    </row>
    <row r="66" spans="1:13" ht="18.75" customHeight="1" x14ac:dyDescent="0.25">
      <c r="A66" s="77"/>
      <c r="B66" s="58" t="s">
        <v>32</v>
      </c>
      <c r="C66" s="58">
        <v>954</v>
      </c>
      <c r="D66" s="58">
        <v>396</v>
      </c>
      <c r="E66" s="58">
        <v>1</v>
      </c>
      <c r="F66" s="59">
        <f t="shared" si="7"/>
        <v>0.37778400000000001</v>
      </c>
      <c r="G66" s="60">
        <f t="shared" si="8"/>
        <v>1957.676688</v>
      </c>
      <c r="H66" s="49"/>
      <c r="I66" s="52"/>
      <c r="J66" s="18"/>
      <c r="K66" s="18"/>
      <c r="L66" s="19">
        <f t="shared" si="4"/>
        <v>0</v>
      </c>
      <c r="M66" s="12">
        <f t="shared" si="5"/>
        <v>0</v>
      </c>
    </row>
    <row r="67" spans="1:13" ht="18.75" customHeight="1" x14ac:dyDescent="0.25">
      <c r="A67" s="77"/>
      <c r="B67" s="58" t="s">
        <v>33</v>
      </c>
      <c r="C67" s="58">
        <v>954</v>
      </c>
      <c r="D67" s="58">
        <v>396</v>
      </c>
      <c r="E67" s="58">
        <v>1</v>
      </c>
      <c r="F67" s="59">
        <f t="shared" si="7"/>
        <v>0.37778400000000001</v>
      </c>
      <c r="G67" s="60">
        <f t="shared" si="8"/>
        <v>1957.676688</v>
      </c>
      <c r="H67" s="49"/>
      <c r="I67" s="52"/>
      <c r="J67" s="18"/>
      <c r="K67" s="18"/>
      <c r="L67" s="19">
        <f t="shared" si="4"/>
        <v>0</v>
      </c>
      <c r="M67" s="12">
        <f t="shared" si="5"/>
        <v>0</v>
      </c>
    </row>
    <row r="68" spans="1:13" ht="18.75" customHeight="1" x14ac:dyDescent="0.25">
      <c r="A68" s="77"/>
      <c r="B68" s="58" t="s">
        <v>34</v>
      </c>
      <c r="C68" s="58">
        <v>954</v>
      </c>
      <c r="D68" s="58">
        <v>446</v>
      </c>
      <c r="E68" s="58">
        <v>1</v>
      </c>
      <c r="F68" s="59">
        <f t="shared" si="7"/>
        <v>0.42548399999999997</v>
      </c>
      <c r="G68" s="60">
        <f t="shared" si="8"/>
        <v>2204.858088</v>
      </c>
      <c r="H68" s="49"/>
      <c r="I68" s="52"/>
      <c r="J68" s="18"/>
      <c r="K68" s="18"/>
      <c r="L68" s="19">
        <f t="shared" si="4"/>
        <v>0</v>
      </c>
      <c r="M68" s="12">
        <f t="shared" si="5"/>
        <v>0</v>
      </c>
    </row>
    <row r="69" spans="1:13" ht="18.75" customHeight="1" x14ac:dyDescent="0.25">
      <c r="A69" s="77"/>
      <c r="B69" s="58" t="s">
        <v>35</v>
      </c>
      <c r="C69" s="58">
        <v>954</v>
      </c>
      <c r="D69" s="58">
        <v>446</v>
      </c>
      <c r="E69" s="58">
        <v>1</v>
      </c>
      <c r="F69" s="59">
        <f t="shared" si="7"/>
        <v>0.42548399999999997</v>
      </c>
      <c r="G69" s="60">
        <f t="shared" si="8"/>
        <v>2204.858088</v>
      </c>
      <c r="H69" s="49"/>
      <c r="I69" s="52"/>
      <c r="J69" s="18"/>
      <c r="K69" s="18"/>
      <c r="L69" s="19">
        <f t="shared" si="4"/>
        <v>0</v>
      </c>
      <c r="M69" s="12">
        <f t="shared" si="5"/>
        <v>0</v>
      </c>
    </row>
    <row r="70" spans="1:13" ht="18.75" customHeight="1" x14ac:dyDescent="0.25">
      <c r="A70" s="77"/>
      <c r="B70" s="58" t="s">
        <v>36</v>
      </c>
      <c r="C70" s="58">
        <v>954</v>
      </c>
      <c r="D70" s="58">
        <v>496</v>
      </c>
      <c r="E70" s="58">
        <v>1</v>
      </c>
      <c r="F70" s="59">
        <f t="shared" si="7"/>
        <v>0.47318399999999999</v>
      </c>
      <c r="G70" s="60">
        <f t="shared" si="8"/>
        <v>2452.0394879999999</v>
      </c>
      <c r="H70" s="49"/>
      <c r="I70" s="52"/>
      <c r="J70" s="18"/>
      <c r="K70" s="18"/>
      <c r="L70" s="19">
        <f t="shared" si="4"/>
        <v>0</v>
      </c>
      <c r="M70" s="12">
        <f t="shared" si="5"/>
        <v>0</v>
      </c>
    </row>
    <row r="71" spans="1:13" ht="18.75" customHeight="1" x14ac:dyDescent="0.25">
      <c r="A71" s="77"/>
      <c r="B71" s="58" t="s">
        <v>37</v>
      </c>
      <c r="C71" s="58">
        <v>954</v>
      </c>
      <c r="D71" s="58">
        <v>496</v>
      </c>
      <c r="E71" s="58">
        <v>1</v>
      </c>
      <c r="F71" s="59">
        <f t="shared" si="7"/>
        <v>0.47318399999999999</v>
      </c>
      <c r="G71" s="60">
        <f t="shared" si="8"/>
        <v>2452.0394879999999</v>
      </c>
      <c r="H71" s="49"/>
      <c r="I71" s="52"/>
      <c r="J71" s="18"/>
      <c r="K71" s="18"/>
      <c r="L71" s="19">
        <f t="shared" si="4"/>
        <v>0</v>
      </c>
      <c r="M71" s="12">
        <f t="shared" si="5"/>
        <v>0</v>
      </c>
    </row>
    <row r="72" spans="1:13" ht="18.75" customHeight="1" x14ac:dyDescent="0.25">
      <c r="A72" s="77"/>
      <c r="B72" s="58" t="s">
        <v>38</v>
      </c>
      <c r="C72" s="58">
        <v>954</v>
      </c>
      <c r="D72" s="58">
        <v>596</v>
      </c>
      <c r="E72" s="58">
        <v>1</v>
      </c>
      <c r="F72" s="59">
        <f t="shared" si="7"/>
        <v>0.56858399999999998</v>
      </c>
      <c r="G72" s="60">
        <f t="shared" si="8"/>
        <v>2946.4022879999998</v>
      </c>
      <c r="H72" s="49"/>
      <c r="I72" s="52"/>
      <c r="J72" s="18"/>
      <c r="K72" s="18"/>
      <c r="L72" s="19">
        <f t="shared" si="4"/>
        <v>0</v>
      </c>
      <c r="M72" s="12">
        <f t="shared" si="5"/>
        <v>0</v>
      </c>
    </row>
    <row r="73" spans="1:13" ht="18.75" customHeight="1" x14ac:dyDescent="0.25">
      <c r="A73" s="77"/>
      <c r="B73" s="58" t="s">
        <v>39</v>
      </c>
      <c r="C73" s="58">
        <v>954</v>
      </c>
      <c r="D73" s="58">
        <v>596</v>
      </c>
      <c r="E73" s="58">
        <v>1</v>
      </c>
      <c r="F73" s="59">
        <f t="shared" si="7"/>
        <v>0.56858399999999998</v>
      </c>
      <c r="G73" s="60">
        <f t="shared" si="8"/>
        <v>2946.4022879999998</v>
      </c>
      <c r="H73" s="49"/>
      <c r="I73" s="52"/>
      <c r="J73" s="18"/>
      <c r="K73" s="18"/>
      <c r="L73" s="19">
        <f t="shared" si="4"/>
        <v>0</v>
      </c>
      <c r="M73" s="12">
        <f t="shared" si="5"/>
        <v>0</v>
      </c>
    </row>
    <row r="74" spans="1:13" ht="18.75" customHeight="1" x14ac:dyDescent="0.25">
      <c r="A74" s="77"/>
      <c r="B74" s="58" t="s">
        <v>40</v>
      </c>
      <c r="C74" s="58">
        <v>954</v>
      </c>
      <c r="D74" s="58">
        <v>296</v>
      </c>
      <c r="E74" s="58">
        <v>2</v>
      </c>
      <c r="F74" s="59">
        <f t="shared" si="7"/>
        <v>0.56476799999999994</v>
      </c>
      <c r="G74" s="60">
        <f t="shared" si="8"/>
        <v>2926.6277759999998</v>
      </c>
      <c r="H74" s="49"/>
      <c r="I74" s="52"/>
      <c r="J74" s="18"/>
      <c r="K74" s="18"/>
      <c r="L74" s="19">
        <f t="shared" si="4"/>
        <v>0</v>
      </c>
      <c r="M74" s="12">
        <f t="shared" si="5"/>
        <v>0</v>
      </c>
    </row>
    <row r="75" spans="1:13" ht="18.75" customHeight="1" x14ac:dyDescent="0.25">
      <c r="A75" s="77"/>
      <c r="B75" s="58" t="s">
        <v>41</v>
      </c>
      <c r="C75" s="58">
        <v>954</v>
      </c>
      <c r="D75" s="58">
        <v>396</v>
      </c>
      <c r="E75" s="58">
        <v>2</v>
      </c>
      <c r="F75" s="59">
        <f t="shared" si="7"/>
        <v>0.75556800000000002</v>
      </c>
      <c r="G75" s="60">
        <f t="shared" si="8"/>
        <v>3915.353376</v>
      </c>
      <c r="H75" s="49"/>
      <c r="I75" s="52"/>
      <c r="J75" s="18"/>
      <c r="K75" s="18"/>
      <c r="L75" s="19">
        <f t="shared" si="4"/>
        <v>0</v>
      </c>
      <c r="M75" s="12">
        <f t="shared" si="5"/>
        <v>0</v>
      </c>
    </row>
    <row r="76" spans="1:13" ht="18.75" customHeight="1" x14ac:dyDescent="0.25">
      <c r="A76" s="77"/>
      <c r="B76" s="58" t="s">
        <v>42</v>
      </c>
      <c r="C76" s="58">
        <v>954</v>
      </c>
      <c r="D76" s="58">
        <v>446</v>
      </c>
      <c r="E76" s="58">
        <v>2</v>
      </c>
      <c r="F76" s="59">
        <f t="shared" si="7"/>
        <v>0.85096799999999995</v>
      </c>
      <c r="G76" s="60">
        <f t="shared" si="8"/>
        <v>4409.7161759999999</v>
      </c>
      <c r="H76" s="49"/>
      <c r="I76" s="52"/>
      <c r="J76" s="18"/>
      <c r="K76" s="18"/>
      <c r="L76" s="19">
        <f t="shared" si="4"/>
        <v>0</v>
      </c>
      <c r="M76" s="12">
        <f t="shared" si="5"/>
        <v>0</v>
      </c>
    </row>
    <row r="77" spans="1:13" ht="18.75" customHeight="1" x14ac:dyDescent="0.25">
      <c r="A77" s="77"/>
      <c r="B77" s="58" t="s">
        <v>67</v>
      </c>
      <c r="C77" s="58">
        <v>954</v>
      </c>
      <c r="D77" s="58">
        <v>396</v>
      </c>
      <c r="E77" s="58">
        <v>1</v>
      </c>
      <c r="F77" s="59">
        <f t="shared" si="7"/>
        <v>0.37778400000000001</v>
      </c>
      <c r="G77" s="60">
        <f t="shared" si="8"/>
        <v>1957.676688</v>
      </c>
      <c r="H77" s="49"/>
      <c r="I77" s="52"/>
      <c r="J77" s="18"/>
      <c r="K77" s="18"/>
      <c r="L77" s="19">
        <f t="shared" ref="L77:L139" si="9">A77*G77</f>
        <v>0</v>
      </c>
      <c r="M77" s="12">
        <f t="shared" ref="M77:M139" si="10">F77*A77</f>
        <v>0</v>
      </c>
    </row>
    <row r="78" spans="1:13" ht="18.75" customHeight="1" x14ac:dyDescent="0.25">
      <c r="A78" s="77"/>
      <c r="B78" s="58" t="s">
        <v>68</v>
      </c>
      <c r="C78" s="58">
        <v>954</v>
      </c>
      <c r="D78" s="58">
        <v>396</v>
      </c>
      <c r="E78" s="58">
        <v>1</v>
      </c>
      <c r="F78" s="59">
        <f t="shared" si="7"/>
        <v>0.37778400000000001</v>
      </c>
      <c r="G78" s="60">
        <f t="shared" si="8"/>
        <v>1957.676688</v>
      </c>
      <c r="H78" s="49"/>
      <c r="I78" s="52"/>
      <c r="J78" s="18"/>
      <c r="K78" s="18"/>
      <c r="L78" s="19">
        <f t="shared" si="9"/>
        <v>0</v>
      </c>
      <c r="M78" s="12">
        <f t="shared" si="10"/>
        <v>0</v>
      </c>
    </row>
    <row r="79" spans="1:13" ht="18.75" customHeight="1" x14ac:dyDescent="0.25">
      <c r="A79" s="77"/>
      <c r="B79" s="58" t="s">
        <v>43</v>
      </c>
      <c r="C79" s="58">
        <v>954</v>
      </c>
      <c r="D79" s="58">
        <v>362</v>
      </c>
      <c r="E79" s="58">
        <v>1</v>
      </c>
      <c r="F79" s="59">
        <f t="shared" si="7"/>
        <v>0.34534799999999999</v>
      </c>
      <c r="G79" s="60">
        <f t="shared" si="8"/>
        <v>1789.5933359999999</v>
      </c>
      <c r="H79" s="49"/>
      <c r="I79" s="52"/>
      <c r="J79" s="18"/>
      <c r="K79" s="18"/>
      <c r="L79" s="19">
        <f t="shared" si="9"/>
        <v>0</v>
      </c>
      <c r="M79" s="12">
        <f t="shared" si="10"/>
        <v>0</v>
      </c>
    </row>
    <row r="80" spans="1:13" ht="18.75" customHeight="1" x14ac:dyDescent="0.25">
      <c r="A80" s="77"/>
      <c r="B80" s="58" t="s">
        <v>69</v>
      </c>
      <c r="C80" s="58">
        <v>954</v>
      </c>
      <c r="D80" s="58">
        <v>362</v>
      </c>
      <c r="E80" s="58">
        <v>1</v>
      </c>
      <c r="F80" s="59">
        <f t="shared" si="7"/>
        <v>0.34534799999999999</v>
      </c>
      <c r="G80" s="60">
        <f t="shared" si="8"/>
        <v>1789.5933359999999</v>
      </c>
      <c r="H80" s="49"/>
      <c r="I80" s="52"/>
      <c r="J80" s="18"/>
      <c r="K80" s="18"/>
      <c r="L80" s="19">
        <f t="shared" si="9"/>
        <v>0</v>
      </c>
      <c r="M80" s="12">
        <f t="shared" si="10"/>
        <v>0</v>
      </c>
    </row>
    <row r="81" spans="1:13" ht="18.75" customHeight="1" x14ac:dyDescent="0.25">
      <c r="A81" s="77"/>
      <c r="B81" s="58" t="s">
        <v>44</v>
      </c>
      <c r="C81" s="58">
        <v>954</v>
      </c>
      <c r="D81" s="58">
        <v>396</v>
      </c>
      <c r="E81" s="58">
        <v>1</v>
      </c>
      <c r="F81" s="59">
        <f t="shared" si="7"/>
        <v>0.37778400000000001</v>
      </c>
      <c r="G81" s="60">
        <f t="shared" si="8"/>
        <v>1957.676688</v>
      </c>
      <c r="H81" s="49"/>
      <c r="I81" s="52"/>
      <c r="J81" s="58"/>
      <c r="K81" s="58"/>
      <c r="L81" s="19">
        <f t="shared" si="9"/>
        <v>0</v>
      </c>
      <c r="M81" s="12">
        <f t="shared" si="10"/>
        <v>0</v>
      </c>
    </row>
    <row r="82" spans="1:13" ht="18.75" customHeight="1" x14ac:dyDescent="0.25">
      <c r="A82" s="77"/>
      <c r="B82" s="58" t="s">
        <v>45</v>
      </c>
      <c r="C82" s="58">
        <v>954</v>
      </c>
      <c r="D82" s="58">
        <v>396</v>
      </c>
      <c r="E82" s="58">
        <v>1</v>
      </c>
      <c r="F82" s="59">
        <f t="shared" si="7"/>
        <v>0.37778400000000001</v>
      </c>
      <c r="G82" s="60">
        <f t="shared" si="8"/>
        <v>1957.676688</v>
      </c>
      <c r="H82" s="49"/>
      <c r="I82" s="52"/>
      <c r="J82" s="58"/>
      <c r="K82" s="58"/>
      <c r="L82" s="19">
        <f t="shared" si="9"/>
        <v>0</v>
      </c>
      <c r="M82" s="12">
        <f t="shared" si="10"/>
        <v>0</v>
      </c>
    </row>
    <row r="83" spans="1:13" ht="18.75" x14ac:dyDescent="0.25">
      <c r="A83" s="77"/>
      <c r="B83" s="58" t="s">
        <v>208</v>
      </c>
      <c r="C83" s="58">
        <v>854</v>
      </c>
      <c r="D83" s="58">
        <v>296</v>
      </c>
      <c r="E83" s="58">
        <v>1</v>
      </c>
      <c r="F83" s="59"/>
      <c r="G83" s="60"/>
      <c r="H83" s="51">
        <f>D83/1000*C83/1000*E83*A83</f>
        <v>0</v>
      </c>
      <c r="I83" s="52">
        <f>R83*$I$9</f>
        <v>0</v>
      </c>
      <c r="J83" s="58"/>
      <c r="K83" s="58"/>
      <c r="L83" s="19"/>
    </row>
    <row r="84" spans="1:13" ht="18.75" x14ac:dyDescent="0.25">
      <c r="A84" s="77"/>
      <c r="B84" s="58" t="s">
        <v>209</v>
      </c>
      <c r="C84" s="58">
        <v>854</v>
      </c>
      <c r="D84" s="58">
        <v>296</v>
      </c>
      <c r="E84" s="58">
        <v>1</v>
      </c>
      <c r="F84" s="59"/>
      <c r="G84" s="60"/>
      <c r="H84" s="49"/>
      <c r="I84" s="52"/>
      <c r="J84" s="59">
        <f>D84/1000*C84/1000*E84*A84</f>
        <v>0</v>
      </c>
      <c r="K84" s="53">
        <f>J84*$K$9</f>
        <v>0</v>
      </c>
      <c r="L84" s="19"/>
    </row>
    <row r="85" spans="1:13" ht="18.75" customHeight="1" x14ac:dyDescent="0.25">
      <c r="A85" s="77"/>
      <c r="B85" s="58" t="s">
        <v>46</v>
      </c>
      <c r="C85" s="58">
        <v>954</v>
      </c>
      <c r="D85" s="58">
        <v>446</v>
      </c>
      <c r="E85" s="58">
        <v>1</v>
      </c>
      <c r="F85" s="59">
        <f t="shared" si="7"/>
        <v>0.42548399999999997</v>
      </c>
      <c r="G85" s="60">
        <f t="shared" si="8"/>
        <v>2204.858088</v>
      </c>
      <c r="H85" s="49"/>
      <c r="I85" s="52"/>
      <c r="J85" s="58"/>
      <c r="K85" s="58"/>
      <c r="L85" s="19">
        <f t="shared" si="9"/>
        <v>0</v>
      </c>
      <c r="M85" s="12">
        <f t="shared" si="10"/>
        <v>0</v>
      </c>
    </row>
    <row r="86" spans="1:13" ht="18.75" customHeight="1" x14ac:dyDescent="0.25">
      <c r="A86" s="77"/>
      <c r="B86" s="58" t="s">
        <v>47</v>
      </c>
      <c r="C86" s="58">
        <v>954</v>
      </c>
      <c r="D86" s="58">
        <v>446</v>
      </c>
      <c r="E86" s="58">
        <v>1</v>
      </c>
      <c r="F86" s="59">
        <f t="shared" ref="F86:F146" si="11">((C86/1000)*(D86/1000))*E86</f>
        <v>0.42548399999999997</v>
      </c>
      <c r="G86" s="60">
        <f t="shared" ref="G86:G146" si="12">F86*$G$9</f>
        <v>2204.858088</v>
      </c>
      <c r="H86" s="49"/>
      <c r="I86" s="52"/>
      <c r="J86" s="58"/>
      <c r="K86" s="58"/>
      <c r="L86" s="19">
        <f t="shared" si="9"/>
        <v>0</v>
      </c>
      <c r="M86" s="12">
        <f t="shared" si="10"/>
        <v>0</v>
      </c>
    </row>
    <row r="87" spans="1:13" ht="18.75" x14ac:dyDescent="0.25">
      <c r="A87" s="77"/>
      <c r="B87" s="58" t="s">
        <v>210</v>
      </c>
      <c r="C87" s="58">
        <v>854</v>
      </c>
      <c r="D87" s="58">
        <v>346</v>
      </c>
      <c r="E87" s="58">
        <v>1</v>
      </c>
      <c r="F87" s="59"/>
      <c r="G87" s="60"/>
      <c r="H87" s="51">
        <f>D87/1000*C87/1000*E87*A87</f>
        <v>0</v>
      </c>
      <c r="I87" s="52">
        <f>R87*$I$9</f>
        <v>0</v>
      </c>
      <c r="J87" s="58"/>
      <c r="K87" s="58"/>
      <c r="L87" s="19"/>
    </row>
    <row r="88" spans="1:13" ht="18.75" x14ac:dyDescent="0.25">
      <c r="A88" s="77"/>
      <c r="B88" s="58" t="s">
        <v>211</v>
      </c>
      <c r="C88" s="58">
        <v>854</v>
      </c>
      <c r="D88" s="58">
        <v>346</v>
      </c>
      <c r="E88" s="58">
        <v>1</v>
      </c>
      <c r="F88" s="59"/>
      <c r="G88" s="60"/>
      <c r="H88" s="49"/>
      <c r="I88" s="52"/>
      <c r="J88" s="59">
        <f>D88/1000*C88/1000*E88*A88</f>
        <v>0</v>
      </c>
      <c r="K88" s="53">
        <f>J88*$K$9</f>
        <v>0</v>
      </c>
      <c r="L88" s="19"/>
    </row>
    <row r="89" spans="1:13" ht="18.75" customHeight="1" x14ac:dyDescent="0.25">
      <c r="A89" s="77"/>
      <c r="B89" s="58" t="s">
        <v>48</v>
      </c>
      <c r="C89" s="58">
        <v>954</v>
      </c>
      <c r="D89" s="58">
        <v>496</v>
      </c>
      <c r="E89" s="58">
        <v>1</v>
      </c>
      <c r="F89" s="59">
        <f t="shared" si="11"/>
        <v>0.47318399999999999</v>
      </c>
      <c r="G89" s="60">
        <f t="shared" si="12"/>
        <v>2452.0394879999999</v>
      </c>
      <c r="H89" s="49"/>
      <c r="I89" s="52"/>
      <c r="J89" s="58"/>
      <c r="K89" s="58"/>
      <c r="L89" s="19">
        <f t="shared" si="9"/>
        <v>0</v>
      </c>
      <c r="M89" s="12">
        <f t="shared" si="10"/>
        <v>0</v>
      </c>
    </row>
    <row r="90" spans="1:13" ht="18.75" customHeight="1" x14ac:dyDescent="0.25">
      <c r="A90" s="77"/>
      <c r="B90" s="58" t="s">
        <v>49</v>
      </c>
      <c r="C90" s="58">
        <v>954</v>
      </c>
      <c r="D90" s="58">
        <v>496</v>
      </c>
      <c r="E90" s="58">
        <v>1</v>
      </c>
      <c r="F90" s="59">
        <f t="shared" si="11"/>
        <v>0.47318399999999999</v>
      </c>
      <c r="G90" s="60">
        <f t="shared" si="12"/>
        <v>2452.0394879999999</v>
      </c>
      <c r="H90" s="49"/>
      <c r="I90" s="52"/>
      <c r="J90" s="58"/>
      <c r="K90" s="58"/>
      <c r="L90" s="19">
        <f t="shared" si="9"/>
        <v>0</v>
      </c>
      <c r="M90" s="12">
        <f t="shared" si="10"/>
        <v>0</v>
      </c>
    </row>
    <row r="91" spans="1:13" ht="18.75" x14ac:dyDescent="0.25">
      <c r="A91" s="77"/>
      <c r="B91" s="58" t="s">
        <v>212</v>
      </c>
      <c r="C91" s="58">
        <v>854</v>
      </c>
      <c r="D91" s="58">
        <v>396</v>
      </c>
      <c r="E91" s="58">
        <v>1</v>
      </c>
      <c r="F91" s="59"/>
      <c r="G91" s="60"/>
      <c r="H91" s="51">
        <f>D91/1000*C91/1000*E91*A91</f>
        <v>0</v>
      </c>
      <c r="I91" s="52">
        <f>R91*$I$9</f>
        <v>0</v>
      </c>
      <c r="J91" s="58"/>
      <c r="K91" s="58"/>
      <c r="L91" s="19"/>
    </row>
    <row r="92" spans="1:13" ht="18.75" x14ac:dyDescent="0.25">
      <c r="A92" s="77"/>
      <c r="B92" s="58" t="s">
        <v>213</v>
      </c>
      <c r="C92" s="58">
        <v>854</v>
      </c>
      <c r="D92" s="58">
        <v>396</v>
      </c>
      <c r="E92" s="58">
        <v>1</v>
      </c>
      <c r="F92" s="59"/>
      <c r="G92" s="60"/>
      <c r="H92" s="49"/>
      <c r="I92" s="52"/>
      <c r="J92" s="59">
        <f>D92/1000*C92/1000*E92*A92</f>
        <v>0</v>
      </c>
      <c r="K92" s="53">
        <f>J92*$K$9</f>
        <v>0</v>
      </c>
      <c r="L92" s="19"/>
    </row>
    <row r="93" spans="1:13" ht="18.75" customHeight="1" x14ac:dyDescent="0.25">
      <c r="A93" s="77"/>
      <c r="B93" s="58" t="s">
        <v>50</v>
      </c>
      <c r="C93" s="58">
        <v>954</v>
      </c>
      <c r="D93" s="58">
        <v>596</v>
      </c>
      <c r="E93" s="58">
        <v>1</v>
      </c>
      <c r="F93" s="59">
        <f t="shared" si="11"/>
        <v>0.56858399999999998</v>
      </c>
      <c r="G93" s="60">
        <f t="shared" si="12"/>
        <v>2946.4022879999998</v>
      </c>
      <c r="H93" s="49"/>
      <c r="I93" s="52"/>
      <c r="J93" s="58"/>
      <c r="K93" s="58"/>
      <c r="L93" s="19">
        <f t="shared" si="9"/>
        <v>0</v>
      </c>
      <c r="M93" s="12">
        <f t="shared" si="10"/>
        <v>0</v>
      </c>
    </row>
    <row r="94" spans="1:13" ht="18.75" customHeight="1" x14ac:dyDescent="0.25">
      <c r="A94" s="77"/>
      <c r="B94" s="58" t="s">
        <v>51</v>
      </c>
      <c r="C94" s="58">
        <v>954</v>
      </c>
      <c r="D94" s="58">
        <v>596</v>
      </c>
      <c r="E94" s="58">
        <v>1</v>
      </c>
      <c r="F94" s="59">
        <f t="shared" si="11"/>
        <v>0.56858399999999998</v>
      </c>
      <c r="G94" s="60">
        <f t="shared" si="12"/>
        <v>2946.4022879999998</v>
      </c>
      <c r="H94" s="49"/>
      <c r="I94" s="52"/>
      <c r="J94" s="58"/>
      <c r="K94" s="58"/>
      <c r="L94" s="19">
        <f t="shared" si="9"/>
        <v>0</v>
      </c>
      <c r="M94" s="12">
        <f t="shared" si="10"/>
        <v>0</v>
      </c>
    </row>
    <row r="95" spans="1:13" ht="18.75" x14ac:dyDescent="0.25">
      <c r="A95" s="77"/>
      <c r="B95" s="58" t="s">
        <v>214</v>
      </c>
      <c r="C95" s="58">
        <v>854</v>
      </c>
      <c r="D95" s="58">
        <v>496</v>
      </c>
      <c r="E95" s="58">
        <v>1</v>
      </c>
      <c r="F95" s="59"/>
      <c r="G95" s="60"/>
      <c r="H95" s="51">
        <f>D95/1000*C95/1000*E95*A95</f>
        <v>0</v>
      </c>
      <c r="I95" s="52">
        <f>R95*$I$9</f>
        <v>0</v>
      </c>
      <c r="J95" s="58"/>
      <c r="K95" s="58"/>
      <c r="L95" s="19"/>
    </row>
    <row r="96" spans="1:13" ht="18.75" x14ac:dyDescent="0.25">
      <c r="A96" s="77"/>
      <c r="B96" s="58" t="s">
        <v>215</v>
      </c>
      <c r="C96" s="58">
        <v>854</v>
      </c>
      <c r="D96" s="58">
        <v>496</v>
      </c>
      <c r="E96" s="58">
        <v>1</v>
      </c>
      <c r="F96" s="59"/>
      <c r="G96" s="60"/>
      <c r="H96" s="49"/>
      <c r="I96" s="52"/>
      <c r="J96" s="59">
        <f>D96/1000*C96/1000*E96*A96</f>
        <v>0</v>
      </c>
      <c r="K96" s="53">
        <f>J96*$K$9</f>
        <v>0</v>
      </c>
      <c r="L96" s="19"/>
    </row>
    <row r="97" spans="1:13" ht="18.75" customHeight="1" x14ac:dyDescent="0.25">
      <c r="A97" s="77"/>
      <c r="B97" s="58" t="s">
        <v>52</v>
      </c>
      <c r="C97" s="58">
        <v>954</v>
      </c>
      <c r="D97" s="58">
        <v>396</v>
      </c>
      <c r="E97" s="58">
        <v>2</v>
      </c>
      <c r="F97" s="59">
        <f t="shared" si="11"/>
        <v>0.75556800000000002</v>
      </c>
      <c r="G97" s="60">
        <f t="shared" si="12"/>
        <v>3915.353376</v>
      </c>
      <c r="H97" s="49"/>
      <c r="I97" s="52"/>
      <c r="J97" s="58"/>
      <c r="K97" s="58"/>
      <c r="L97" s="19">
        <f t="shared" si="9"/>
        <v>0</v>
      </c>
      <c r="M97" s="12">
        <f t="shared" si="10"/>
        <v>0</v>
      </c>
    </row>
    <row r="98" spans="1:13" ht="18.75" x14ac:dyDescent="0.25">
      <c r="A98" s="77"/>
      <c r="B98" s="58" t="s">
        <v>216</v>
      </c>
      <c r="C98" s="58">
        <v>854</v>
      </c>
      <c r="D98" s="58">
        <v>296</v>
      </c>
      <c r="E98" s="58">
        <v>2</v>
      </c>
      <c r="F98" s="59"/>
      <c r="G98" s="60"/>
      <c r="H98" s="51">
        <f>D98/1000*C98/1000*E98*A98</f>
        <v>0</v>
      </c>
      <c r="I98" s="52">
        <f>R98*$I$9</f>
        <v>0</v>
      </c>
      <c r="J98" s="58"/>
      <c r="K98" s="58"/>
      <c r="L98" s="19"/>
    </row>
    <row r="99" spans="1:13" ht="18.75" x14ac:dyDescent="0.25">
      <c r="A99" s="77"/>
      <c r="B99" s="58" t="s">
        <v>217</v>
      </c>
      <c r="C99" s="58">
        <v>854</v>
      </c>
      <c r="D99" s="58">
        <v>296</v>
      </c>
      <c r="E99" s="58">
        <v>2</v>
      </c>
      <c r="F99" s="59"/>
      <c r="G99" s="60"/>
      <c r="H99" s="49"/>
      <c r="I99" s="52"/>
      <c r="J99" s="59">
        <f>D99/1000*C99/1000*E99*A99</f>
        <v>0</v>
      </c>
      <c r="K99" s="53">
        <f>J99*$K$9</f>
        <v>0</v>
      </c>
      <c r="L99" s="19"/>
    </row>
    <row r="100" spans="1:13" ht="18.75" customHeight="1" x14ac:dyDescent="0.25">
      <c r="A100" s="77"/>
      <c r="B100" s="58" t="s">
        <v>111</v>
      </c>
      <c r="C100" s="58">
        <v>954</v>
      </c>
      <c r="D100" s="58">
        <v>446</v>
      </c>
      <c r="E100" s="58">
        <v>2</v>
      </c>
      <c r="F100" s="59">
        <f t="shared" si="11"/>
        <v>0.85096799999999995</v>
      </c>
      <c r="G100" s="60">
        <f t="shared" si="12"/>
        <v>4409.7161759999999</v>
      </c>
      <c r="H100" s="49"/>
      <c r="I100" s="52"/>
      <c r="J100" s="58"/>
      <c r="K100" s="58"/>
      <c r="L100" s="19">
        <f t="shared" si="9"/>
        <v>0</v>
      </c>
      <c r="M100" s="12">
        <f t="shared" si="10"/>
        <v>0</v>
      </c>
    </row>
    <row r="101" spans="1:13" ht="18.75" customHeight="1" x14ac:dyDescent="0.25">
      <c r="A101" s="77"/>
      <c r="B101" s="58" t="s">
        <v>218</v>
      </c>
      <c r="C101" s="58">
        <v>854</v>
      </c>
      <c r="D101" s="58">
        <v>346</v>
      </c>
      <c r="E101" s="58">
        <v>2</v>
      </c>
      <c r="F101" s="59"/>
      <c r="G101" s="60"/>
      <c r="H101" s="51">
        <f>D101/1000*C101/1000*E101*A101</f>
        <v>0</v>
      </c>
      <c r="I101" s="52">
        <f>R101*$I$9</f>
        <v>0</v>
      </c>
      <c r="J101" s="58"/>
      <c r="K101" s="58"/>
      <c r="L101" s="19"/>
    </row>
    <row r="102" spans="1:13" ht="18.75" customHeight="1" x14ac:dyDescent="0.25">
      <c r="A102" s="77"/>
      <c r="B102" s="58" t="s">
        <v>219</v>
      </c>
      <c r="C102" s="58">
        <v>854</v>
      </c>
      <c r="D102" s="58">
        <v>346</v>
      </c>
      <c r="E102" s="58">
        <v>2</v>
      </c>
      <c r="F102" s="59"/>
      <c r="G102" s="60"/>
      <c r="H102" s="49"/>
      <c r="I102" s="52"/>
      <c r="J102" s="59">
        <f>D102/1000*C102/1000*E102*A102</f>
        <v>0</v>
      </c>
      <c r="K102" s="53">
        <f>J102*$K$9</f>
        <v>0</v>
      </c>
      <c r="L102" s="19"/>
    </row>
    <row r="103" spans="1:13" ht="18.75" customHeight="1" x14ac:dyDescent="0.25">
      <c r="A103" s="77"/>
      <c r="B103" s="58" t="s">
        <v>157</v>
      </c>
      <c r="C103" s="58">
        <v>954</v>
      </c>
      <c r="D103" s="58">
        <v>396</v>
      </c>
      <c r="E103" s="58">
        <v>1</v>
      </c>
      <c r="F103" s="59">
        <f t="shared" si="11"/>
        <v>0.37778400000000001</v>
      </c>
      <c r="G103" s="60">
        <f t="shared" si="12"/>
        <v>1957.676688</v>
      </c>
      <c r="H103" s="49"/>
      <c r="I103" s="52"/>
      <c r="J103" s="58"/>
      <c r="K103" s="58"/>
      <c r="L103" s="19">
        <f t="shared" si="9"/>
        <v>0</v>
      </c>
      <c r="M103" s="12">
        <f t="shared" si="10"/>
        <v>0</v>
      </c>
    </row>
    <row r="104" spans="1:13" ht="18.75" customHeight="1" x14ac:dyDescent="0.25">
      <c r="A104" s="77"/>
      <c r="B104" s="58" t="s">
        <v>248</v>
      </c>
      <c r="C104" s="58">
        <v>854</v>
      </c>
      <c r="D104" s="58">
        <v>296</v>
      </c>
      <c r="E104" s="58">
        <v>1</v>
      </c>
      <c r="F104" s="59"/>
      <c r="G104" s="60"/>
      <c r="H104" s="51">
        <f>D104/1000*C104/1000*E104*A104</f>
        <v>0</v>
      </c>
      <c r="I104" s="52">
        <f>R104*$I$9</f>
        <v>0</v>
      </c>
      <c r="J104" s="58"/>
      <c r="K104" s="58"/>
      <c r="L104" s="19"/>
    </row>
    <row r="105" spans="1:13" ht="18.75" customHeight="1" x14ac:dyDescent="0.25">
      <c r="A105" s="77"/>
      <c r="B105" s="58" t="s">
        <v>249</v>
      </c>
      <c r="C105" s="58">
        <v>854</v>
      </c>
      <c r="D105" s="58">
        <v>296</v>
      </c>
      <c r="E105" s="58">
        <v>1</v>
      </c>
      <c r="F105" s="59"/>
      <c r="G105" s="60"/>
      <c r="H105" s="49"/>
      <c r="I105" s="52"/>
      <c r="J105" s="59">
        <f>D105/1000*C105/1000*E105*A105</f>
        <v>0</v>
      </c>
      <c r="K105" s="53">
        <f>J105*$K$9</f>
        <v>0</v>
      </c>
      <c r="L105" s="19"/>
    </row>
    <row r="106" spans="1:13" ht="18.75" customHeight="1" x14ac:dyDescent="0.25">
      <c r="A106" s="77"/>
      <c r="B106" s="58" t="s">
        <v>158</v>
      </c>
      <c r="C106" s="58">
        <v>954</v>
      </c>
      <c r="D106" s="58">
        <v>396</v>
      </c>
      <c r="E106" s="58">
        <v>1</v>
      </c>
      <c r="F106" s="59">
        <f t="shared" si="11"/>
        <v>0.37778400000000001</v>
      </c>
      <c r="G106" s="60">
        <f t="shared" si="12"/>
        <v>1957.676688</v>
      </c>
      <c r="H106" s="49"/>
      <c r="I106" s="52"/>
      <c r="J106" s="58"/>
      <c r="K106" s="58"/>
      <c r="L106" s="19">
        <f t="shared" si="9"/>
        <v>0</v>
      </c>
      <c r="M106" s="12">
        <f t="shared" si="10"/>
        <v>0</v>
      </c>
    </row>
    <row r="107" spans="1:13" ht="18.75" customHeight="1" x14ac:dyDescent="0.25">
      <c r="A107" s="77"/>
      <c r="B107" s="58" t="s">
        <v>248</v>
      </c>
      <c r="C107" s="58">
        <v>854</v>
      </c>
      <c r="D107" s="58">
        <v>296</v>
      </c>
      <c r="E107" s="58">
        <v>1</v>
      </c>
      <c r="F107" s="59"/>
      <c r="G107" s="60"/>
      <c r="H107" s="51">
        <f>D107/1000*C107/1000*E107*A107</f>
        <v>0</v>
      </c>
      <c r="I107" s="52">
        <f>R107*$I$9</f>
        <v>0</v>
      </c>
      <c r="J107" s="58"/>
      <c r="K107" s="58"/>
      <c r="L107" s="19"/>
    </row>
    <row r="108" spans="1:13" ht="18.75" customHeight="1" x14ac:dyDescent="0.25">
      <c r="A108" s="77"/>
      <c r="B108" s="58" t="s">
        <v>249</v>
      </c>
      <c r="C108" s="58">
        <v>854</v>
      </c>
      <c r="D108" s="58">
        <v>296</v>
      </c>
      <c r="E108" s="58">
        <v>1</v>
      </c>
      <c r="F108" s="59"/>
      <c r="G108" s="60"/>
      <c r="H108" s="49"/>
      <c r="I108" s="52"/>
      <c r="J108" s="59">
        <f>D108/1000*C108/1000*E108*A108</f>
        <v>0</v>
      </c>
      <c r="K108" s="53">
        <f>J108*$K$9</f>
        <v>0</v>
      </c>
      <c r="L108" s="19"/>
    </row>
    <row r="109" spans="1:13" ht="18.75" customHeight="1" x14ac:dyDescent="0.25">
      <c r="A109" s="77"/>
      <c r="B109" s="58" t="s">
        <v>159</v>
      </c>
      <c r="C109" s="58">
        <v>954</v>
      </c>
      <c r="D109" s="58">
        <v>362</v>
      </c>
      <c r="E109" s="58">
        <v>1</v>
      </c>
      <c r="F109" s="59">
        <f t="shared" si="11"/>
        <v>0.34534799999999999</v>
      </c>
      <c r="G109" s="60">
        <f t="shared" si="12"/>
        <v>1789.5933359999999</v>
      </c>
      <c r="H109" s="49"/>
      <c r="I109" s="52"/>
      <c r="J109" s="58"/>
      <c r="K109" s="58"/>
      <c r="L109" s="19">
        <f t="shared" si="9"/>
        <v>0</v>
      </c>
      <c r="M109" s="12">
        <f t="shared" si="10"/>
        <v>0</v>
      </c>
    </row>
    <row r="110" spans="1:13" ht="18.75" customHeight="1" x14ac:dyDescent="0.25">
      <c r="A110" s="77"/>
      <c r="B110" s="58" t="s">
        <v>250</v>
      </c>
      <c r="C110" s="58">
        <v>854</v>
      </c>
      <c r="D110" s="58">
        <v>262</v>
      </c>
      <c r="E110" s="58">
        <v>1</v>
      </c>
      <c r="F110" s="59"/>
      <c r="G110" s="60"/>
      <c r="H110" s="51">
        <f>D110/1000*C110/1000*E110*A110</f>
        <v>0</v>
      </c>
      <c r="I110" s="52">
        <f>R110*$I$9</f>
        <v>0</v>
      </c>
      <c r="J110" s="58"/>
      <c r="K110" s="58"/>
      <c r="L110" s="19"/>
    </row>
    <row r="111" spans="1:13" ht="18.75" customHeight="1" x14ac:dyDescent="0.25">
      <c r="A111" s="77"/>
      <c r="B111" s="58" t="s">
        <v>251</v>
      </c>
      <c r="C111" s="58">
        <v>854</v>
      </c>
      <c r="D111" s="58">
        <v>262</v>
      </c>
      <c r="E111" s="58">
        <v>1</v>
      </c>
      <c r="F111" s="59"/>
      <c r="G111" s="60"/>
      <c r="H111" s="49"/>
      <c r="I111" s="52"/>
      <c r="J111" s="59">
        <f>D111/1000*C111/1000*E111*A111</f>
        <v>0</v>
      </c>
      <c r="K111" s="53">
        <f>J111*$K$9</f>
        <v>0</v>
      </c>
      <c r="L111" s="19"/>
    </row>
    <row r="112" spans="1:13" ht="18.75" customHeight="1" x14ac:dyDescent="0.25">
      <c r="A112" s="77"/>
      <c r="B112" s="58" t="s">
        <v>160</v>
      </c>
      <c r="C112" s="58">
        <v>954</v>
      </c>
      <c r="D112" s="58">
        <v>362</v>
      </c>
      <c r="E112" s="58">
        <v>1</v>
      </c>
      <c r="F112" s="59">
        <f t="shared" si="11"/>
        <v>0.34534799999999999</v>
      </c>
      <c r="G112" s="60">
        <f t="shared" si="12"/>
        <v>1789.5933359999999</v>
      </c>
      <c r="H112" s="49"/>
      <c r="I112" s="52"/>
      <c r="J112" s="58"/>
      <c r="K112" s="58"/>
      <c r="L112" s="19">
        <f t="shared" si="9"/>
        <v>0</v>
      </c>
      <c r="M112" s="12">
        <f t="shared" si="10"/>
        <v>0</v>
      </c>
    </row>
    <row r="113" spans="1:13" ht="18.75" customHeight="1" x14ac:dyDescent="0.25">
      <c r="A113" s="77"/>
      <c r="B113" s="58" t="s">
        <v>250</v>
      </c>
      <c r="C113" s="58">
        <v>854</v>
      </c>
      <c r="D113" s="58">
        <v>262</v>
      </c>
      <c r="E113" s="58">
        <v>1</v>
      </c>
      <c r="F113" s="59"/>
      <c r="G113" s="60"/>
      <c r="H113" s="51">
        <f>D113/1000*C113/1000*E113*A113</f>
        <v>0</v>
      </c>
      <c r="I113" s="52">
        <f>R113*$I$9</f>
        <v>0</v>
      </c>
      <c r="J113" s="58"/>
      <c r="K113" s="58"/>
      <c r="L113" s="19"/>
    </row>
    <row r="114" spans="1:13" ht="18.75" customHeight="1" x14ac:dyDescent="0.25">
      <c r="A114" s="77"/>
      <c r="B114" s="58" t="s">
        <v>251</v>
      </c>
      <c r="C114" s="58">
        <v>854</v>
      </c>
      <c r="D114" s="58">
        <v>262</v>
      </c>
      <c r="E114" s="58">
        <v>1</v>
      </c>
      <c r="F114" s="59"/>
      <c r="G114" s="60"/>
      <c r="H114" s="49"/>
      <c r="I114" s="52"/>
      <c r="J114" s="59">
        <f>D114/1000*C114/1000*E114*A114</f>
        <v>0</v>
      </c>
      <c r="K114" s="53">
        <f>J114*$K$9</f>
        <v>0</v>
      </c>
      <c r="L114" s="19"/>
    </row>
    <row r="115" spans="1:13" ht="18.75" x14ac:dyDescent="0.25">
      <c r="A115" s="77"/>
      <c r="B115" s="58" t="s">
        <v>218</v>
      </c>
      <c r="C115" s="58">
        <v>854</v>
      </c>
      <c r="D115" s="58">
        <v>346</v>
      </c>
      <c r="E115" s="58">
        <v>2</v>
      </c>
      <c r="F115" s="59"/>
      <c r="G115" s="60"/>
      <c r="H115" s="51">
        <f>D115/1000*C115/1000*E115*A115</f>
        <v>0</v>
      </c>
      <c r="I115" s="52">
        <f>R115*$I$9</f>
        <v>0</v>
      </c>
      <c r="J115" s="58"/>
      <c r="K115" s="58"/>
      <c r="L115" s="19"/>
    </row>
    <row r="116" spans="1:13" ht="18.75" x14ac:dyDescent="0.25">
      <c r="A116" s="77"/>
      <c r="B116" s="58" t="s">
        <v>219</v>
      </c>
      <c r="C116" s="58">
        <v>854</v>
      </c>
      <c r="D116" s="58">
        <v>346</v>
      </c>
      <c r="E116" s="58">
        <v>2</v>
      </c>
      <c r="F116" s="59"/>
      <c r="G116" s="60"/>
      <c r="H116" s="49"/>
      <c r="I116" s="52"/>
      <c r="J116" s="59">
        <f>D116/1000*C116/1000*E116*A116</f>
        <v>0</v>
      </c>
      <c r="K116" s="53">
        <f>J116*$K$9</f>
        <v>0</v>
      </c>
      <c r="L116" s="19"/>
    </row>
    <row r="117" spans="1:13" ht="18.75" customHeight="1" x14ac:dyDescent="0.25">
      <c r="A117" s="77"/>
      <c r="B117" s="58" t="s">
        <v>53</v>
      </c>
      <c r="C117" s="58">
        <v>356</v>
      </c>
      <c r="D117" s="58">
        <v>496</v>
      </c>
      <c r="E117" s="58">
        <v>1</v>
      </c>
      <c r="F117" s="59">
        <f t="shared" si="11"/>
        <v>0.17657599999999998</v>
      </c>
      <c r="G117" s="60">
        <f t="shared" si="12"/>
        <v>915.01683199999991</v>
      </c>
      <c r="H117" s="49"/>
      <c r="I117" s="52"/>
      <c r="J117" s="18"/>
      <c r="K117" s="18"/>
      <c r="L117" s="19">
        <f t="shared" si="9"/>
        <v>0</v>
      </c>
      <c r="M117" s="12">
        <f t="shared" si="10"/>
        <v>0</v>
      </c>
    </row>
    <row r="118" spans="1:13" ht="18.75" customHeight="1" x14ac:dyDescent="0.25">
      <c r="A118" s="77"/>
      <c r="B118" s="58" t="s">
        <v>54</v>
      </c>
      <c r="C118" s="58">
        <v>356</v>
      </c>
      <c r="D118" s="58">
        <v>596</v>
      </c>
      <c r="E118" s="58">
        <v>1</v>
      </c>
      <c r="F118" s="59">
        <f t="shared" si="11"/>
        <v>0.21217599999999998</v>
      </c>
      <c r="G118" s="60">
        <f t="shared" si="12"/>
        <v>1099.4960319999998</v>
      </c>
      <c r="H118" s="49"/>
      <c r="I118" s="52"/>
      <c r="J118" s="18"/>
      <c r="K118" s="18"/>
      <c r="L118" s="19">
        <f t="shared" si="9"/>
        <v>0</v>
      </c>
      <c r="M118" s="12">
        <f t="shared" si="10"/>
        <v>0</v>
      </c>
    </row>
    <row r="119" spans="1:13" ht="18.75" customHeight="1" x14ac:dyDescent="0.25">
      <c r="A119" s="77"/>
      <c r="B119" s="58" t="s">
        <v>316</v>
      </c>
      <c r="C119" s="58">
        <v>356</v>
      </c>
      <c r="D119" s="58">
        <v>596</v>
      </c>
      <c r="E119" s="58">
        <v>1</v>
      </c>
      <c r="F119" s="59">
        <f t="shared" ref="F119:F123" si="13">((C119/1000)*(D119/1000))*E119</f>
        <v>0.21217599999999998</v>
      </c>
      <c r="G119" s="60">
        <f t="shared" ref="G119:G123" si="14">F119*$G$9</f>
        <v>1099.4960319999998</v>
      </c>
      <c r="H119" s="49"/>
      <c r="I119" s="52"/>
      <c r="J119" s="18"/>
      <c r="K119" s="18"/>
      <c r="L119" s="19">
        <f t="shared" si="9"/>
        <v>0</v>
      </c>
      <c r="M119" s="12">
        <f t="shared" si="10"/>
        <v>0</v>
      </c>
    </row>
    <row r="120" spans="1:13" ht="18.75" customHeight="1" x14ac:dyDescent="0.25">
      <c r="A120" s="77"/>
      <c r="B120" s="58" t="s">
        <v>55</v>
      </c>
      <c r="C120" s="58">
        <v>356</v>
      </c>
      <c r="D120" s="58">
        <v>796</v>
      </c>
      <c r="E120" s="58">
        <v>1</v>
      </c>
      <c r="F120" s="59">
        <f t="shared" si="13"/>
        <v>0.28337600000000002</v>
      </c>
      <c r="G120" s="60">
        <f t="shared" si="14"/>
        <v>1468.454432</v>
      </c>
      <c r="H120" s="49"/>
      <c r="I120" s="52"/>
      <c r="J120" s="18"/>
      <c r="K120" s="18"/>
      <c r="L120" s="19">
        <f t="shared" si="9"/>
        <v>0</v>
      </c>
      <c r="M120" s="12">
        <f t="shared" si="10"/>
        <v>0</v>
      </c>
    </row>
    <row r="121" spans="1:13" ht="18.75" customHeight="1" x14ac:dyDescent="0.25">
      <c r="A121" s="77"/>
      <c r="B121" s="58" t="s">
        <v>317</v>
      </c>
      <c r="C121" s="58">
        <v>356</v>
      </c>
      <c r="D121" s="58">
        <v>796</v>
      </c>
      <c r="E121" s="58">
        <v>1</v>
      </c>
      <c r="F121" s="59">
        <f t="shared" si="13"/>
        <v>0.28337600000000002</v>
      </c>
      <c r="G121" s="60">
        <f t="shared" si="14"/>
        <v>1468.454432</v>
      </c>
      <c r="H121" s="49"/>
      <c r="I121" s="52"/>
      <c r="J121" s="18"/>
      <c r="K121" s="18"/>
      <c r="L121" s="19">
        <f t="shared" si="9"/>
        <v>0</v>
      </c>
      <c r="M121" s="12">
        <f t="shared" si="10"/>
        <v>0</v>
      </c>
    </row>
    <row r="122" spans="1:13" ht="18.75" customHeight="1" x14ac:dyDescent="0.25">
      <c r="A122" s="77"/>
      <c r="B122" s="58" t="s">
        <v>56</v>
      </c>
      <c r="C122" s="58">
        <v>356</v>
      </c>
      <c r="D122" s="58">
        <v>896</v>
      </c>
      <c r="E122" s="58">
        <v>1</v>
      </c>
      <c r="F122" s="59">
        <f t="shared" si="13"/>
        <v>0.31897599999999998</v>
      </c>
      <c r="G122" s="60">
        <f t="shared" si="14"/>
        <v>1652.933632</v>
      </c>
      <c r="H122" s="49"/>
      <c r="I122" s="52"/>
      <c r="J122" s="18"/>
      <c r="K122" s="18"/>
      <c r="L122" s="19">
        <f t="shared" si="9"/>
        <v>0</v>
      </c>
      <c r="M122" s="12">
        <f t="shared" si="10"/>
        <v>0</v>
      </c>
    </row>
    <row r="123" spans="1:13" ht="18.75" customHeight="1" x14ac:dyDescent="0.25">
      <c r="A123" s="77"/>
      <c r="B123" s="58" t="s">
        <v>318</v>
      </c>
      <c r="C123" s="58">
        <v>356</v>
      </c>
      <c r="D123" s="58">
        <v>896</v>
      </c>
      <c r="E123" s="58">
        <v>1</v>
      </c>
      <c r="F123" s="59">
        <f t="shared" si="13"/>
        <v>0.31897599999999998</v>
      </c>
      <c r="G123" s="60">
        <f t="shared" si="14"/>
        <v>1652.933632</v>
      </c>
      <c r="H123" s="49"/>
      <c r="I123" s="52"/>
      <c r="J123" s="18"/>
      <c r="K123" s="18"/>
      <c r="L123" s="19">
        <f t="shared" si="9"/>
        <v>0</v>
      </c>
      <c r="M123" s="12">
        <f t="shared" si="10"/>
        <v>0</v>
      </c>
    </row>
    <row r="124" spans="1:13" ht="18.75" customHeight="1" x14ac:dyDescent="0.25">
      <c r="A124" s="77"/>
      <c r="B124" s="58" t="s">
        <v>108</v>
      </c>
      <c r="C124" s="58">
        <v>356</v>
      </c>
      <c r="D124" s="58">
        <v>596</v>
      </c>
      <c r="E124" s="58">
        <v>1</v>
      </c>
      <c r="F124" s="59">
        <f t="shared" si="11"/>
        <v>0.21217599999999998</v>
      </c>
      <c r="G124" s="60">
        <f t="shared" si="12"/>
        <v>1099.4960319999998</v>
      </c>
      <c r="H124" s="49"/>
      <c r="I124" s="52"/>
      <c r="J124" s="58"/>
      <c r="K124" s="58"/>
      <c r="L124" s="19">
        <f t="shared" si="9"/>
        <v>0</v>
      </c>
      <c r="M124" s="12">
        <f t="shared" si="10"/>
        <v>0</v>
      </c>
    </row>
    <row r="125" spans="1:13" ht="18.75" x14ac:dyDescent="0.25">
      <c r="A125" s="77"/>
      <c r="B125" s="58" t="s">
        <v>220</v>
      </c>
      <c r="C125" s="58">
        <v>237</v>
      </c>
      <c r="D125" s="58">
        <v>447</v>
      </c>
      <c r="E125" s="58">
        <v>1</v>
      </c>
      <c r="F125" s="59"/>
      <c r="G125" s="60"/>
      <c r="H125" s="51">
        <f>D125/1000*C125/1000*E125*A125</f>
        <v>0</v>
      </c>
      <c r="I125" s="52">
        <f>R125*$I$9</f>
        <v>0</v>
      </c>
      <c r="J125" s="58"/>
      <c r="K125" s="58"/>
      <c r="L125" s="19"/>
    </row>
    <row r="126" spans="1:13" ht="18.75" x14ac:dyDescent="0.25">
      <c r="A126" s="77"/>
      <c r="B126" s="58" t="s">
        <v>221</v>
      </c>
      <c r="C126" s="58">
        <v>237</v>
      </c>
      <c r="D126" s="58">
        <v>447</v>
      </c>
      <c r="E126" s="58">
        <v>1</v>
      </c>
      <c r="F126" s="59"/>
      <c r="G126" s="60"/>
      <c r="H126" s="49"/>
      <c r="I126" s="52"/>
      <c r="J126" s="59">
        <f>D126/1000*C126/1000*E126*A126</f>
        <v>0</v>
      </c>
      <c r="K126" s="53">
        <f>J126*$K$9</f>
        <v>0</v>
      </c>
      <c r="L126" s="19"/>
    </row>
    <row r="127" spans="1:13" ht="18.75" customHeight="1" x14ac:dyDescent="0.25">
      <c r="A127" s="77"/>
      <c r="B127" s="58" t="s">
        <v>109</v>
      </c>
      <c r="C127" s="58">
        <v>356</v>
      </c>
      <c r="D127" s="58">
        <v>796</v>
      </c>
      <c r="E127" s="58">
        <v>1</v>
      </c>
      <c r="F127" s="59">
        <f t="shared" si="11"/>
        <v>0.28337600000000002</v>
      </c>
      <c r="G127" s="60">
        <f t="shared" si="12"/>
        <v>1468.454432</v>
      </c>
      <c r="H127" s="49"/>
      <c r="I127" s="52"/>
      <c r="J127" s="58"/>
      <c r="K127" s="58"/>
      <c r="L127" s="19">
        <f t="shared" si="9"/>
        <v>0</v>
      </c>
      <c r="M127" s="12">
        <f t="shared" si="10"/>
        <v>0</v>
      </c>
    </row>
    <row r="128" spans="1:13" ht="18.75" x14ac:dyDescent="0.25">
      <c r="A128" s="77"/>
      <c r="B128" s="58" t="s">
        <v>222</v>
      </c>
      <c r="C128" s="58">
        <v>237</v>
      </c>
      <c r="D128" s="58">
        <v>677</v>
      </c>
      <c r="E128" s="58">
        <v>1</v>
      </c>
      <c r="F128" s="59"/>
      <c r="G128" s="60"/>
      <c r="H128" s="51">
        <f>D128/1000*C128/1000*E128*A128</f>
        <v>0</v>
      </c>
      <c r="I128" s="52">
        <f>R128*$I$9</f>
        <v>0</v>
      </c>
      <c r="J128" s="58"/>
      <c r="K128" s="58"/>
      <c r="L128" s="19"/>
    </row>
    <row r="129" spans="1:13" ht="18.75" x14ac:dyDescent="0.25">
      <c r="A129" s="77"/>
      <c r="B129" s="58" t="s">
        <v>223</v>
      </c>
      <c r="C129" s="58">
        <v>237</v>
      </c>
      <c r="D129" s="58">
        <v>677</v>
      </c>
      <c r="E129" s="58">
        <v>1</v>
      </c>
      <c r="F129" s="59"/>
      <c r="G129" s="60"/>
      <c r="H129" s="49"/>
      <c r="I129" s="52"/>
      <c r="J129" s="59">
        <f>D129/1000*C129/1000*E129*A129</f>
        <v>0</v>
      </c>
      <c r="K129" s="53">
        <f>J129*$K$9</f>
        <v>0</v>
      </c>
      <c r="L129" s="19"/>
    </row>
    <row r="130" spans="1:13" ht="18.75" customHeight="1" x14ac:dyDescent="0.25">
      <c r="A130" s="77"/>
      <c r="B130" s="58" t="s">
        <v>110</v>
      </c>
      <c r="C130" s="58">
        <v>356</v>
      </c>
      <c r="D130" s="58">
        <v>896</v>
      </c>
      <c r="E130" s="58">
        <v>1</v>
      </c>
      <c r="F130" s="59">
        <f t="shared" si="11"/>
        <v>0.31897599999999998</v>
      </c>
      <c r="G130" s="60">
        <f t="shared" si="12"/>
        <v>1652.933632</v>
      </c>
      <c r="H130" s="49"/>
      <c r="I130" s="52"/>
      <c r="J130" s="58"/>
      <c r="K130" s="58"/>
      <c r="L130" s="19">
        <f t="shared" si="9"/>
        <v>0</v>
      </c>
      <c r="M130" s="12">
        <f t="shared" si="10"/>
        <v>0</v>
      </c>
    </row>
    <row r="131" spans="1:13" ht="18.75" x14ac:dyDescent="0.25">
      <c r="A131" s="77"/>
      <c r="B131" s="58" t="s">
        <v>224</v>
      </c>
      <c r="C131" s="58">
        <v>237</v>
      </c>
      <c r="D131" s="58">
        <v>777</v>
      </c>
      <c r="E131" s="58">
        <v>1</v>
      </c>
      <c r="F131" s="59"/>
      <c r="G131" s="60"/>
      <c r="H131" s="51">
        <f>D131/1000*C131/1000*E131*A131</f>
        <v>0</v>
      </c>
      <c r="I131" s="52">
        <f>R131*$I$9</f>
        <v>0</v>
      </c>
      <c r="J131" s="58"/>
      <c r="K131" s="58"/>
      <c r="L131" s="19"/>
    </row>
    <row r="132" spans="1:13" ht="18.75" x14ac:dyDescent="0.25">
      <c r="A132" s="77"/>
      <c r="B132" s="58" t="s">
        <v>225</v>
      </c>
      <c r="C132" s="58">
        <v>237</v>
      </c>
      <c r="D132" s="58">
        <v>777</v>
      </c>
      <c r="E132" s="58">
        <v>1</v>
      </c>
      <c r="F132" s="59"/>
      <c r="G132" s="60"/>
      <c r="H132" s="49"/>
      <c r="I132" s="52"/>
      <c r="J132" s="59">
        <f>D132/1000*C132/1000*E132*A132</f>
        <v>0</v>
      </c>
      <c r="K132" s="53">
        <f>J132*$K$9</f>
        <v>0</v>
      </c>
      <c r="L132" s="19"/>
    </row>
    <row r="133" spans="1:13" ht="18.75" customHeight="1" x14ac:dyDescent="0.25">
      <c r="A133" s="77"/>
      <c r="B133" s="58" t="s">
        <v>57</v>
      </c>
      <c r="C133" s="58">
        <v>356</v>
      </c>
      <c r="D133" s="58">
        <v>596</v>
      </c>
      <c r="E133" s="58">
        <v>2</v>
      </c>
      <c r="F133" s="59">
        <f t="shared" si="11"/>
        <v>0.42435199999999995</v>
      </c>
      <c r="G133" s="60">
        <f t="shared" si="12"/>
        <v>2198.9920639999996</v>
      </c>
      <c r="H133" s="49"/>
      <c r="I133" s="52"/>
      <c r="J133" s="18"/>
      <c r="K133" s="18"/>
      <c r="L133" s="19">
        <f t="shared" si="9"/>
        <v>0</v>
      </c>
      <c r="M133" s="12">
        <f t="shared" si="10"/>
        <v>0</v>
      </c>
    </row>
    <row r="134" spans="1:13" ht="18.75" customHeight="1" x14ac:dyDescent="0.25">
      <c r="A134" s="77"/>
      <c r="B134" s="58" t="s">
        <v>58</v>
      </c>
      <c r="C134" s="58">
        <v>356</v>
      </c>
      <c r="D134" s="58">
        <v>796</v>
      </c>
      <c r="E134" s="58">
        <v>2</v>
      </c>
      <c r="F134" s="59">
        <f t="shared" si="11"/>
        <v>0.56675200000000003</v>
      </c>
      <c r="G134" s="60">
        <f t="shared" si="12"/>
        <v>2936.908864</v>
      </c>
      <c r="H134" s="49"/>
      <c r="I134" s="52"/>
      <c r="J134" s="18"/>
      <c r="K134" s="18"/>
      <c r="L134" s="19">
        <f t="shared" si="9"/>
        <v>0</v>
      </c>
      <c r="M134" s="12">
        <f t="shared" si="10"/>
        <v>0</v>
      </c>
    </row>
    <row r="135" spans="1:13" ht="18.75" customHeight="1" x14ac:dyDescent="0.25">
      <c r="A135" s="77"/>
      <c r="B135" s="58" t="s">
        <v>59</v>
      </c>
      <c r="C135" s="58">
        <v>356</v>
      </c>
      <c r="D135" s="58">
        <v>896</v>
      </c>
      <c r="E135" s="58">
        <v>2</v>
      </c>
      <c r="F135" s="59">
        <f t="shared" si="11"/>
        <v>0.63795199999999996</v>
      </c>
      <c r="G135" s="60">
        <f t="shared" si="12"/>
        <v>3305.867264</v>
      </c>
      <c r="H135" s="49"/>
      <c r="I135" s="52"/>
      <c r="J135" s="18"/>
      <c r="K135" s="18"/>
      <c r="L135" s="19">
        <f t="shared" si="9"/>
        <v>0</v>
      </c>
      <c r="M135" s="12">
        <f t="shared" si="10"/>
        <v>0</v>
      </c>
    </row>
    <row r="136" spans="1:13" ht="18.75" customHeight="1" x14ac:dyDescent="0.25">
      <c r="A136" s="77"/>
      <c r="B136" s="58" t="s">
        <v>60</v>
      </c>
      <c r="C136" s="58">
        <v>356</v>
      </c>
      <c r="D136" s="58">
        <v>596</v>
      </c>
      <c r="E136" s="58">
        <v>2</v>
      </c>
      <c r="F136" s="59">
        <f t="shared" si="11"/>
        <v>0.42435199999999995</v>
      </c>
      <c r="G136" s="60">
        <f t="shared" si="12"/>
        <v>2198.9920639999996</v>
      </c>
      <c r="H136" s="49"/>
      <c r="I136" s="52"/>
      <c r="J136" s="58"/>
      <c r="K136" s="58"/>
      <c r="L136" s="19">
        <f t="shared" si="9"/>
        <v>0</v>
      </c>
      <c r="M136" s="12">
        <f t="shared" si="10"/>
        <v>0</v>
      </c>
    </row>
    <row r="137" spans="1:13" ht="18.75" x14ac:dyDescent="0.25">
      <c r="A137" s="77"/>
      <c r="B137" s="58" t="s">
        <v>227</v>
      </c>
      <c r="C137" s="58">
        <v>237</v>
      </c>
      <c r="D137" s="58">
        <v>447</v>
      </c>
      <c r="E137" s="58">
        <v>1</v>
      </c>
      <c r="F137" s="59"/>
      <c r="G137" s="60"/>
      <c r="H137" s="51">
        <f>D137/1000*C137/1000*E137*A137</f>
        <v>0</v>
      </c>
      <c r="I137" s="52">
        <f>R137*$I$9</f>
        <v>0</v>
      </c>
      <c r="J137" s="58"/>
      <c r="K137" s="58"/>
      <c r="L137" s="19"/>
    </row>
    <row r="138" spans="1:13" ht="18.75" x14ac:dyDescent="0.25">
      <c r="A138" s="77"/>
      <c r="B138" s="58" t="s">
        <v>226</v>
      </c>
      <c r="C138" s="58">
        <v>237</v>
      </c>
      <c r="D138" s="58">
        <v>447</v>
      </c>
      <c r="E138" s="58">
        <v>1</v>
      </c>
      <c r="F138" s="59"/>
      <c r="G138" s="60"/>
      <c r="H138" s="49"/>
      <c r="I138" s="52"/>
      <c r="J138" s="59">
        <f>D138/1000*C138/1000*E138*A138</f>
        <v>0</v>
      </c>
      <c r="K138" s="53">
        <f>J138*$K$9</f>
        <v>0</v>
      </c>
      <c r="L138" s="19"/>
    </row>
    <row r="139" spans="1:13" ht="18.75" customHeight="1" x14ac:dyDescent="0.25">
      <c r="A139" s="77"/>
      <c r="B139" s="58" t="s">
        <v>61</v>
      </c>
      <c r="C139" s="58">
        <v>356</v>
      </c>
      <c r="D139" s="58">
        <v>796</v>
      </c>
      <c r="E139" s="58">
        <v>2</v>
      </c>
      <c r="F139" s="59">
        <f t="shared" si="11"/>
        <v>0.56675200000000003</v>
      </c>
      <c r="G139" s="60">
        <f t="shared" si="12"/>
        <v>2936.908864</v>
      </c>
      <c r="H139" s="49"/>
      <c r="I139" s="52"/>
      <c r="J139" s="58"/>
      <c r="K139" s="58"/>
      <c r="L139" s="19">
        <f t="shared" si="9"/>
        <v>0</v>
      </c>
      <c r="M139" s="12">
        <f t="shared" si="10"/>
        <v>0</v>
      </c>
    </row>
    <row r="140" spans="1:13" ht="18.75" x14ac:dyDescent="0.25">
      <c r="A140" s="77"/>
      <c r="B140" s="58" t="s">
        <v>228</v>
      </c>
      <c r="C140" s="58">
        <v>237</v>
      </c>
      <c r="D140" s="58">
        <v>677</v>
      </c>
      <c r="E140" s="58">
        <v>1</v>
      </c>
      <c r="F140" s="59"/>
      <c r="G140" s="60"/>
      <c r="H140" s="51">
        <f>D140/1000*C140/1000*E140*A140</f>
        <v>0</v>
      </c>
      <c r="I140" s="52">
        <f>R140*$I$9</f>
        <v>0</v>
      </c>
      <c r="J140" s="58"/>
      <c r="K140" s="58"/>
      <c r="L140" s="19"/>
    </row>
    <row r="141" spans="1:13" ht="18.75" x14ac:dyDescent="0.25">
      <c r="A141" s="77"/>
      <c r="B141" s="58" t="s">
        <v>229</v>
      </c>
      <c r="C141" s="58">
        <v>237</v>
      </c>
      <c r="D141" s="58">
        <v>677</v>
      </c>
      <c r="E141" s="58">
        <v>1</v>
      </c>
      <c r="F141" s="59"/>
      <c r="G141" s="60"/>
      <c r="H141" s="49"/>
      <c r="I141" s="52"/>
      <c r="J141" s="59">
        <f>D141/1000*C141/1000*E141*A141</f>
        <v>0</v>
      </c>
      <c r="K141" s="53">
        <f>J141*$K$9</f>
        <v>0</v>
      </c>
      <c r="L141" s="19"/>
    </row>
    <row r="142" spans="1:13" ht="18.75" customHeight="1" x14ac:dyDescent="0.25">
      <c r="A142" s="77"/>
      <c r="B142" s="58" t="s">
        <v>62</v>
      </c>
      <c r="C142" s="58">
        <v>356</v>
      </c>
      <c r="D142" s="58">
        <v>896</v>
      </c>
      <c r="E142" s="58">
        <v>2</v>
      </c>
      <c r="F142" s="59">
        <f t="shared" si="11"/>
        <v>0.63795199999999996</v>
      </c>
      <c r="G142" s="60">
        <f t="shared" si="12"/>
        <v>3305.867264</v>
      </c>
      <c r="H142" s="49"/>
      <c r="I142" s="52"/>
      <c r="J142" s="58"/>
      <c r="K142" s="58"/>
      <c r="L142" s="19">
        <f t="shared" ref="L142:L146" si="15">A142*G142</f>
        <v>0</v>
      </c>
      <c r="M142" s="12">
        <f t="shared" ref="M142:M146" si="16">F142*A142</f>
        <v>0</v>
      </c>
    </row>
    <row r="143" spans="1:13" ht="18.75" x14ac:dyDescent="0.25">
      <c r="A143" s="77"/>
      <c r="B143" s="58" t="s">
        <v>230</v>
      </c>
      <c r="C143" s="58">
        <v>237</v>
      </c>
      <c r="D143" s="58">
        <v>777</v>
      </c>
      <c r="E143" s="58">
        <v>1</v>
      </c>
      <c r="F143" s="59"/>
      <c r="G143" s="60"/>
      <c r="H143" s="51">
        <f>D143/1000*C143/1000*E143*A143</f>
        <v>0</v>
      </c>
      <c r="I143" s="52">
        <f>R143*$I$9</f>
        <v>0</v>
      </c>
      <c r="J143" s="58"/>
      <c r="K143" s="58"/>
      <c r="L143" s="19"/>
    </row>
    <row r="144" spans="1:13" ht="18.75" x14ac:dyDescent="0.25">
      <c r="A144" s="77"/>
      <c r="B144" s="58" t="s">
        <v>231</v>
      </c>
      <c r="C144" s="58">
        <v>237</v>
      </c>
      <c r="D144" s="58">
        <v>777</v>
      </c>
      <c r="E144" s="58">
        <v>1</v>
      </c>
      <c r="F144" s="59"/>
      <c r="G144" s="60"/>
      <c r="H144" s="49"/>
      <c r="I144" s="52"/>
      <c r="J144" s="59">
        <f>D144/1000*C144/1000*E144*A144</f>
        <v>0</v>
      </c>
      <c r="K144" s="53">
        <f>J144*$K$9</f>
        <v>0</v>
      </c>
      <c r="L144" s="19"/>
    </row>
    <row r="145" spans="1:13" ht="18.75" customHeight="1" x14ac:dyDescent="0.25">
      <c r="A145" s="77"/>
      <c r="B145" s="58" t="s">
        <v>63</v>
      </c>
      <c r="C145" s="58">
        <v>356</v>
      </c>
      <c r="D145" s="58">
        <v>596</v>
      </c>
      <c r="E145" s="58">
        <v>1</v>
      </c>
      <c r="F145" s="59">
        <f t="shared" si="11"/>
        <v>0.21217599999999998</v>
      </c>
      <c r="G145" s="60">
        <f t="shared" si="12"/>
        <v>1099.4960319999998</v>
      </c>
      <c r="H145" s="49"/>
      <c r="I145" s="52"/>
      <c r="J145" s="18"/>
      <c r="K145" s="18"/>
      <c r="L145" s="19">
        <f t="shared" si="15"/>
        <v>0</v>
      </c>
      <c r="M145" s="12">
        <f t="shared" si="16"/>
        <v>0</v>
      </c>
    </row>
    <row r="146" spans="1:13" ht="18.75" customHeight="1" x14ac:dyDescent="0.25">
      <c r="A146" s="77"/>
      <c r="B146" s="58" t="s">
        <v>64</v>
      </c>
      <c r="C146" s="58">
        <v>494</v>
      </c>
      <c r="D146" s="58">
        <v>596</v>
      </c>
      <c r="E146" s="58">
        <v>1</v>
      </c>
      <c r="F146" s="59">
        <f t="shared" si="11"/>
        <v>0.29442399999999996</v>
      </c>
      <c r="G146" s="60">
        <f t="shared" si="12"/>
        <v>1525.7051679999997</v>
      </c>
      <c r="H146" s="49"/>
      <c r="I146" s="52"/>
      <c r="J146" s="54"/>
      <c r="K146" s="54"/>
      <c r="L146" s="19">
        <f t="shared" si="15"/>
        <v>0</v>
      </c>
      <c r="M146" s="12">
        <f t="shared" si="16"/>
        <v>0</v>
      </c>
    </row>
    <row r="147" spans="1:13" ht="18.75" customHeight="1" x14ac:dyDescent="0.25">
      <c r="A147" s="77"/>
      <c r="B147" s="92" t="s">
        <v>293</v>
      </c>
      <c r="C147" s="93">
        <v>354</v>
      </c>
      <c r="D147" s="93">
        <v>296</v>
      </c>
      <c r="E147" s="93">
        <v>1</v>
      </c>
      <c r="F147" s="94">
        <v>0.10478399999999999</v>
      </c>
      <c r="G147" s="60">
        <f t="shared" ref="G147:G156" si="17">F147*$G$9</f>
        <v>542.99068799999998</v>
      </c>
      <c r="H147" s="49"/>
      <c r="I147" s="52"/>
      <c r="J147" s="54"/>
      <c r="K147" s="54"/>
      <c r="L147" s="19">
        <f t="shared" ref="L147:L156" si="18">A147*G147</f>
        <v>0</v>
      </c>
      <c r="M147" s="12">
        <f t="shared" ref="M147:M156" si="19">F147*A147</f>
        <v>0</v>
      </c>
    </row>
    <row r="148" spans="1:13" ht="18.75" customHeight="1" x14ac:dyDescent="0.25">
      <c r="A148" s="77"/>
      <c r="B148" s="92" t="s">
        <v>294</v>
      </c>
      <c r="C148" s="93">
        <v>356</v>
      </c>
      <c r="D148" s="93">
        <v>396</v>
      </c>
      <c r="E148" s="93">
        <v>1</v>
      </c>
      <c r="F148" s="94">
        <v>0.14097599999999999</v>
      </c>
      <c r="G148" s="60">
        <f t="shared" si="17"/>
        <v>730.53763199999992</v>
      </c>
      <c r="H148" s="49"/>
      <c r="I148" s="52"/>
      <c r="J148" s="54"/>
      <c r="K148" s="54"/>
      <c r="L148" s="19">
        <f t="shared" si="18"/>
        <v>0</v>
      </c>
      <c r="M148" s="12">
        <f t="shared" si="19"/>
        <v>0</v>
      </c>
    </row>
    <row r="149" spans="1:13" ht="18.75" customHeight="1" x14ac:dyDescent="0.25">
      <c r="A149" s="99"/>
      <c r="B149" s="105" t="s">
        <v>295</v>
      </c>
      <c r="C149" s="93">
        <v>356</v>
      </c>
      <c r="D149" s="93">
        <v>270</v>
      </c>
      <c r="E149" s="93">
        <v>1</v>
      </c>
      <c r="F149" s="104">
        <v>0.18547599999999997</v>
      </c>
      <c r="G149" s="106">
        <f t="shared" si="17"/>
        <v>961.13663199999985</v>
      </c>
      <c r="H149" s="49"/>
      <c r="I149" s="52"/>
      <c r="J149" s="54"/>
      <c r="K149" s="54"/>
      <c r="L149" s="19">
        <f t="shared" si="18"/>
        <v>0</v>
      </c>
      <c r="M149" s="12">
        <f t="shared" si="19"/>
        <v>0</v>
      </c>
    </row>
    <row r="150" spans="1:13" ht="18.75" customHeight="1" x14ac:dyDescent="0.25">
      <c r="A150" s="100"/>
      <c r="B150" s="105"/>
      <c r="C150" s="93">
        <v>356</v>
      </c>
      <c r="D150" s="93">
        <v>251</v>
      </c>
      <c r="E150" s="93">
        <v>1</v>
      </c>
      <c r="F150" s="104"/>
      <c r="G150" s="107"/>
      <c r="H150" s="49"/>
      <c r="I150" s="52"/>
      <c r="J150" s="54"/>
      <c r="K150" s="54"/>
      <c r="L150" s="19">
        <f t="shared" si="18"/>
        <v>0</v>
      </c>
      <c r="M150" s="12">
        <f t="shared" si="19"/>
        <v>0</v>
      </c>
    </row>
    <row r="151" spans="1:13" ht="18.75" customHeight="1" x14ac:dyDescent="0.25">
      <c r="A151" s="99"/>
      <c r="B151" s="105" t="s">
        <v>296</v>
      </c>
      <c r="C151" s="93">
        <v>356</v>
      </c>
      <c r="D151" s="93">
        <v>270</v>
      </c>
      <c r="E151" s="93">
        <v>1</v>
      </c>
      <c r="F151" s="104">
        <v>0.18547599999999997</v>
      </c>
      <c r="G151" s="106">
        <f t="shared" si="17"/>
        <v>961.13663199999985</v>
      </c>
      <c r="H151" s="49"/>
      <c r="I151" s="52"/>
      <c r="J151" s="54"/>
      <c r="K151" s="54"/>
      <c r="L151" s="19">
        <f t="shared" si="18"/>
        <v>0</v>
      </c>
      <c r="M151" s="12">
        <f t="shared" si="19"/>
        <v>0</v>
      </c>
    </row>
    <row r="152" spans="1:13" ht="18.75" customHeight="1" x14ac:dyDescent="0.25">
      <c r="A152" s="100"/>
      <c r="B152" s="105"/>
      <c r="C152" s="93">
        <v>356</v>
      </c>
      <c r="D152" s="93">
        <v>251</v>
      </c>
      <c r="E152" s="93">
        <v>1</v>
      </c>
      <c r="F152" s="104"/>
      <c r="G152" s="107"/>
      <c r="H152" s="49"/>
      <c r="I152" s="52"/>
      <c r="J152" s="54"/>
      <c r="K152" s="54"/>
      <c r="L152" s="19">
        <f t="shared" si="18"/>
        <v>0</v>
      </c>
      <c r="M152" s="12">
        <f t="shared" si="19"/>
        <v>0</v>
      </c>
    </row>
    <row r="153" spans="1:13" ht="18.75" customHeight="1" x14ac:dyDescent="0.25">
      <c r="A153" s="99"/>
      <c r="B153" s="105" t="s">
        <v>297</v>
      </c>
      <c r="C153" s="93">
        <v>354</v>
      </c>
      <c r="D153" s="93">
        <v>533</v>
      </c>
      <c r="E153" s="93">
        <v>1</v>
      </c>
      <c r="F153" s="104">
        <v>0.39081599999999994</v>
      </c>
      <c r="G153" s="106">
        <f t="shared" si="17"/>
        <v>2025.2085119999997</v>
      </c>
      <c r="H153" s="49"/>
      <c r="I153" s="52"/>
      <c r="J153" s="54"/>
      <c r="K153" s="54"/>
      <c r="L153" s="19">
        <f t="shared" si="18"/>
        <v>0</v>
      </c>
      <c r="M153" s="12">
        <f t="shared" si="19"/>
        <v>0</v>
      </c>
    </row>
    <row r="154" spans="1:13" ht="18.75" customHeight="1" x14ac:dyDescent="0.25">
      <c r="A154" s="100"/>
      <c r="B154" s="105"/>
      <c r="C154" s="93">
        <v>354</v>
      </c>
      <c r="D154" s="93">
        <v>571</v>
      </c>
      <c r="E154" s="93">
        <v>1</v>
      </c>
      <c r="F154" s="104"/>
      <c r="G154" s="107"/>
      <c r="H154" s="49"/>
      <c r="I154" s="52"/>
      <c r="J154" s="54"/>
      <c r="K154" s="54"/>
      <c r="L154" s="19">
        <f t="shared" si="18"/>
        <v>0</v>
      </c>
      <c r="M154" s="12">
        <f t="shared" si="19"/>
        <v>0</v>
      </c>
    </row>
    <row r="155" spans="1:13" ht="18.75" customHeight="1" x14ac:dyDescent="0.25">
      <c r="A155" s="77"/>
      <c r="B155" s="92" t="s">
        <v>298</v>
      </c>
      <c r="C155" s="93">
        <v>356</v>
      </c>
      <c r="D155" s="93">
        <v>796</v>
      </c>
      <c r="E155" s="93">
        <v>1</v>
      </c>
      <c r="F155" s="94">
        <v>0.28337600000000002</v>
      </c>
      <c r="G155" s="60">
        <f t="shared" si="17"/>
        <v>1468.454432</v>
      </c>
      <c r="H155" s="49"/>
      <c r="I155" s="52"/>
      <c r="J155" s="54"/>
      <c r="K155" s="54"/>
      <c r="L155" s="19">
        <f t="shared" si="18"/>
        <v>0</v>
      </c>
      <c r="M155" s="12">
        <f t="shared" si="19"/>
        <v>0</v>
      </c>
    </row>
    <row r="156" spans="1:13" ht="18.75" customHeight="1" x14ac:dyDescent="0.25">
      <c r="A156" s="77"/>
      <c r="B156" s="92" t="s">
        <v>299</v>
      </c>
      <c r="C156" s="93">
        <v>356</v>
      </c>
      <c r="D156" s="93">
        <v>896</v>
      </c>
      <c r="E156" s="93">
        <v>1</v>
      </c>
      <c r="F156" s="94">
        <v>0.31897599999999998</v>
      </c>
      <c r="G156" s="60">
        <f t="shared" si="17"/>
        <v>1652.933632</v>
      </c>
      <c r="H156" s="49"/>
      <c r="I156" s="52"/>
      <c r="J156" s="54"/>
      <c r="K156" s="54"/>
      <c r="L156" s="19">
        <f t="shared" si="18"/>
        <v>0</v>
      </c>
      <c r="M156" s="12">
        <f t="shared" si="19"/>
        <v>0</v>
      </c>
    </row>
    <row r="157" spans="1:13" ht="28.5" customHeight="1" x14ac:dyDescent="0.25">
      <c r="A157" s="182" t="s">
        <v>174</v>
      </c>
      <c r="B157" s="182"/>
      <c r="C157" s="182"/>
      <c r="D157" s="182"/>
      <c r="E157" s="182"/>
      <c r="F157" s="182"/>
      <c r="G157" s="182"/>
      <c r="H157" s="55"/>
      <c r="I157" s="56"/>
      <c r="J157" s="56"/>
      <c r="K157" s="57"/>
      <c r="L157" s="19"/>
    </row>
    <row r="158" spans="1:13" ht="18.75" customHeight="1" x14ac:dyDescent="0.25">
      <c r="A158" s="77"/>
      <c r="B158" s="58" t="s">
        <v>72</v>
      </c>
      <c r="C158" s="58">
        <v>714</v>
      </c>
      <c r="D158" s="58">
        <v>146</v>
      </c>
      <c r="E158" s="58">
        <v>1</v>
      </c>
      <c r="F158" s="59">
        <f t="shared" ref="F158:F166" si="20">((C158/1000)*(D158/1000))*E158</f>
        <v>0.10424399999999999</v>
      </c>
      <c r="G158" s="60">
        <f t="shared" ref="G158:G166" si="21">$G$9*F158</f>
        <v>540.192408</v>
      </c>
      <c r="H158" s="49"/>
      <c r="I158" s="50"/>
      <c r="J158" s="50"/>
      <c r="K158" s="50"/>
      <c r="L158" s="19">
        <f t="shared" ref="L158" si="22">A158*G158</f>
        <v>0</v>
      </c>
      <c r="M158" s="12">
        <f t="shared" ref="M158" si="23">F158*A158</f>
        <v>0</v>
      </c>
    </row>
    <row r="159" spans="1:13" ht="18.75" customHeight="1" x14ac:dyDescent="0.25">
      <c r="A159" s="77"/>
      <c r="B159" s="58" t="s">
        <v>181</v>
      </c>
      <c r="C159" s="58">
        <v>714</v>
      </c>
      <c r="D159" s="58">
        <v>146</v>
      </c>
      <c r="E159" s="58">
        <v>1</v>
      </c>
      <c r="F159" s="59">
        <f t="shared" si="20"/>
        <v>0.10424399999999999</v>
      </c>
      <c r="G159" s="60">
        <f t="shared" si="21"/>
        <v>540.192408</v>
      </c>
      <c r="H159" s="49"/>
      <c r="I159" s="18"/>
      <c r="J159" s="18"/>
      <c r="K159" s="18"/>
      <c r="L159" s="19">
        <f t="shared" ref="L159:L222" si="24">A159*G159</f>
        <v>0</v>
      </c>
      <c r="M159" s="12">
        <f t="shared" ref="M159:M222" si="25">F159*A159</f>
        <v>0</v>
      </c>
    </row>
    <row r="160" spans="1:13" ht="18.75" customHeight="1" x14ac:dyDescent="0.25">
      <c r="A160" s="77"/>
      <c r="B160" s="58" t="s">
        <v>182</v>
      </c>
      <c r="C160" s="58">
        <v>714</v>
      </c>
      <c r="D160" s="58">
        <v>146</v>
      </c>
      <c r="E160" s="58">
        <v>1</v>
      </c>
      <c r="F160" s="59">
        <f t="shared" si="20"/>
        <v>0.10424399999999999</v>
      </c>
      <c r="G160" s="60">
        <f t="shared" si="21"/>
        <v>540.192408</v>
      </c>
      <c r="H160" s="49"/>
      <c r="I160" s="18"/>
      <c r="J160" s="18"/>
      <c r="K160" s="18"/>
      <c r="L160" s="19">
        <f t="shared" si="24"/>
        <v>0</v>
      </c>
      <c r="M160" s="12">
        <f t="shared" si="25"/>
        <v>0</v>
      </c>
    </row>
    <row r="161" spans="1:13" ht="18.75" customHeight="1" x14ac:dyDescent="0.25">
      <c r="A161" s="77"/>
      <c r="B161" s="58" t="s">
        <v>94</v>
      </c>
      <c r="C161" s="58">
        <v>714</v>
      </c>
      <c r="D161" s="58">
        <v>296</v>
      </c>
      <c r="E161" s="58">
        <v>1</v>
      </c>
      <c r="F161" s="59">
        <f t="shared" si="20"/>
        <v>0.21134399999999998</v>
      </c>
      <c r="G161" s="60">
        <f t="shared" si="21"/>
        <v>1095.1846079999998</v>
      </c>
      <c r="H161" s="49"/>
      <c r="I161" s="18"/>
      <c r="J161" s="18"/>
      <c r="K161" s="18"/>
      <c r="L161" s="19">
        <f t="shared" si="24"/>
        <v>0</v>
      </c>
      <c r="M161" s="12">
        <f t="shared" si="25"/>
        <v>0</v>
      </c>
    </row>
    <row r="162" spans="1:13" ht="18.75" customHeight="1" x14ac:dyDescent="0.25">
      <c r="A162" s="77"/>
      <c r="B162" s="58" t="s">
        <v>95</v>
      </c>
      <c r="C162" s="58">
        <v>714</v>
      </c>
      <c r="D162" s="58">
        <v>296</v>
      </c>
      <c r="E162" s="58">
        <v>1</v>
      </c>
      <c r="F162" s="59">
        <f t="shared" si="20"/>
        <v>0.21134399999999998</v>
      </c>
      <c r="G162" s="60">
        <f t="shared" si="21"/>
        <v>1095.1846079999998</v>
      </c>
      <c r="H162" s="49"/>
      <c r="I162" s="18"/>
      <c r="J162" s="18"/>
      <c r="K162" s="18"/>
      <c r="L162" s="19">
        <f t="shared" si="24"/>
        <v>0</v>
      </c>
      <c r="M162" s="12">
        <f t="shared" si="25"/>
        <v>0</v>
      </c>
    </row>
    <row r="163" spans="1:13" ht="18.75" customHeight="1" x14ac:dyDescent="0.25">
      <c r="A163" s="77"/>
      <c r="B163" s="58" t="s">
        <v>96</v>
      </c>
      <c r="C163" s="58">
        <v>714</v>
      </c>
      <c r="D163" s="58">
        <v>396</v>
      </c>
      <c r="E163" s="58">
        <v>1</v>
      </c>
      <c r="F163" s="59">
        <f t="shared" si="20"/>
        <v>0.282744</v>
      </c>
      <c r="G163" s="60">
        <f t="shared" si="21"/>
        <v>1465.179408</v>
      </c>
      <c r="H163" s="49"/>
      <c r="I163" s="18"/>
      <c r="J163" s="18"/>
      <c r="K163" s="18"/>
      <c r="L163" s="19">
        <f t="shared" si="24"/>
        <v>0</v>
      </c>
      <c r="M163" s="12">
        <f t="shared" si="25"/>
        <v>0</v>
      </c>
    </row>
    <row r="164" spans="1:13" ht="18.75" customHeight="1" x14ac:dyDescent="0.25">
      <c r="A164" s="77"/>
      <c r="B164" s="58" t="s">
        <v>97</v>
      </c>
      <c r="C164" s="58">
        <v>714</v>
      </c>
      <c r="D164" s="58">
        <v>396</v>
      </c>
      <c r="E164" s="58">
        <v>1</v>
      </c>
      <c r="F164" s="59">
        <f t="shared" si="20"/>
        <v>0.282744</v>
      </c>
      <c r="G164" s="60">
        <f t="shared" si="21"/>
        <v>1465.179408</v>
      </c>
      <c r="H164" s="49"/>
      <c r="I164" s="18"/>
      <c r="J164" s="18"/>
      <c r="K164" s="18"/>
      <c r="L164" s="19">
        <f t="shared" si="24"/>
        <v>0</v>
      </c>
      <c r="M164" s="12">
        <f t="shared" si="25"/>
        <v>0</v>
      </c>
    </row>
    <row r="165" spans="1:13" ht="18.75" customHeight="1" x14ac:dyDescent="0.25">
      <c r="A165" s="77"/>
      <c r="B165" s="58" t="s">
        <v>98</v>
      </c>
      <c r="C165" s="58">
        <v>714</v>
      </c>
      <c r="D165" s="58">
        <v>446</v>
      </c>
      <c r="E165" s="58">
        <v>1</v>
      </c>
      <c r="F165" s="59">
        <f t="shared" si="20"/>
        <v>0.318444</v>
      </c>
      <c r="G165" s="60">
        <f t="shared" si="21"/>
        <v>1650.1768079999999</v>
      </c>
      <c r="H165" s="49"/>
      <c r="I165" s="18"/>
      <c r="J165" s="18"/>
      <c r="K165" s="18"/>
      <c r="L165" s="19">
        <f t="shared" si="24"/>
        <v>0</v>
      </c>
      <c r="M165" s="12">
        <f t="shared" si="25"/>
        <v>0</v>
      </c>
    </row>
    <row r="166" spans="1:13" ht="18.75" customHeight="1" x14ac:dyDescent="0.25">
      <c r="A166" s="77"/>
      <c r="B166" s="58" t="s">
        <v>99</v>
      </c>
      <c r="C166" s="58">
        <v>714</v>
      </c>
      <c r="D166" s="58">
        <v>446</v>
      </c>
      <c r="E166" s="58">
        <v>1</v>
      </c>
      <c r="F166" s="59">
        <f t="shared" si="20"/>
        <v>0.318444</v>
      </c>
      <c r="G166" s="60">
        <f t="shared" si="21"/>
        <v>1650.1768079999999</v>
      </c>
      <c r="H166" s="49"/>
      <c r="I166" s="18"/>
      <c r="J166" s="18"/>
      <c r="K166" s="18"/>
      <c r="L166" s="19">
        <f t="shared" si="24"/>
        <v>0</v>
      </c>
      <c r="M166" s="12">
        <f t="shared" si="25"/>
        <v>0</v>
      </c>
    </row>
    <row r="167" spans="1:13" ht="18.75" customHeight="1" x14ac:dyDescent="0.25">
      <c r="A167" s="77"/>
      <c r="B167" s="58" t="s">
        <v>100</v>
      </c>
      <c r="C167" s="58">
        <v>714</v>
      </c>
      <c r="D167" s="58">
        <v>496</v>
      </c>
      <c r="E167" s="58">
        <v>1</v>
      </c>
      <c r="F167" s="59">
        <f t="shared" ref="F167:F172" si="26">((C167/1000)*(D167/1000))*E167</f>
        <v>0.35414399999999996</v>
      </c>
      <c r="G167" s="60">
        <f t="shared" ref="G167:G172" si="27">F167*$G$9</f>
        <v>1835.1742079999997</v>
      </c>
      <c r="H167" s="49"/>
      <c r="I167" s="18"/>
      <c r="J167" s="18"/>
      <c r="K167" s="18"/>
      <c r="L167" s="19">
        <f t="shared" si="24"/>
        <v>0</v>
      </c>
      <c r="M167" s="12">
        <f t="shared" si="25"/>
        <v>0</v>
      </c>
    </row>
    <row r="168" spans="1:13" ht="18.75" customHeight="1" x14ac:dyDescent="0.25">
      <c r="A168" s="77"/>
      <c r="B168" s="58" t="s">
        <v>101</v>
      </c>
      <c r="C168" s="58">
        <v>714</v>
      </c>
      <c r="D168" s="58">
        <v>496</v>
      </c>
      <c r="E168" s="58">
        <v>1</v>
      </c>
      <c r="F168" s="59">
        <f t="shared" si="26"/>
        <v>0.35414399999999996</v>
      </c>
      <c r="G168" s="60">
        <f t="shared" si="27"/>
        <v>1835.1742079999997</v>
      </c>
      <c r="H168" s="49"/>
      <c r="I168" s="18"/>
      <c r="J168" s="18"/>
      <c r="K168" s="18"/>
      <c r="L168" s="19">
        <f t="shared" si="24"/>
        <v>0</v>
      </c>
      <c r="M168" s="12">
        <f t="shared" si="25"/>
        <v>0</v>
      </c>
    </row>
    <row r="169" spans="1:13" ht="18.75" customHeight="1" x14ac:dyDescent="0.25">
      <c r="A169" s="77"/>
      <c r="B169" s="58" t="s">
        <v>102</v>
      </c>
      <c r="C169" s="58">
        <v>714</v>
      </c>
      <c r="D169" s="58">
        <v>596</v>
      </c>
      <c r="E169" s="58">
        <v>1</v>
      </c>
      <c r="F169" s="59">
        <f t="shared" si="26"/>
        <v>0.42554399999999998</v>
      </c>
      <c r="G169" s="60">
        <f t="shared" si="27"/>
        <v>2205.1690079999998</v>
      </c>
      <c r="H169" s="49"/>
      <c r="I169" s="18"/>
      <c r="J169" s="18"/>
      <c r="K169" s="18"/>
      <c r="L169" s="19">
        <f t="shared" si="24"/>
        <v>0</v>
      </c>
      <c r="M169" s="12">
        <f t="shared" si="25"/>
        <v>0</v>
      </c>
    </row>
    <row r="170" spans="1:13" ht="18.75" customHeight="1" x14ac:dyDescent="0.25">
      <c r="A170" s="77"/>
      <c r="B170" s="58" t="s">
        <v>103</v>
      </c>
      <c r="C170" s="58">
        <v>714</v>
      </c>
      <c r="D170" s="58">
        <v>596</v>
      </c>
      <c r="E170" s="58">
        <v>1</v>
      </c>
      <c r="F170" s="59">
        <f t="shared" si="26"/>
        <v>0.42554399999999998</v>
      </c>
      <c r="G170" s="60">
        <f t="shared" si="27"/>
        <v>2205.1690079999998</v>
      </c>
      <c r="H170" s="49"/>
      <c r="I170" s="18"/>
      <c r="J170" s="18"/>
      <c r="K170" s="18"/>
      <c r="L170" s="19">
        <f t="shared" si="24"/>
        <v>0</v>
      </c>
      <c r="M170" s="12">
        <f t="shared" si="25"/>
        <v>0</v>
      </c>
    </row>
    <row r="171" spans="1:13" ht="18.75" customHeight="1" x14ac:dyDescent="0.25">
      <c r="A171" s="77"/>
      <c r="B171" s="58" t="s">
        <v>239</v>
      </c>
      <c r="C171" s="58">
        <v>356</v>
      </c>
      <c r="D171" s="58">
        <v>896</v>
      </c>
      <c r="E171" s="58">
        <v>1</v>
      </c>
      <c r="F171" s="59">
        <f t="shared" si="26"/>
        <v>0.31897599999999998</v>
      </c>
      <c r="G171" s="60">
        <f t="shared" si="27"/>
        <v>1652.933632</v>
      </c>
      <c r="H171" s="49"/>
      <c r="I171" s="18"/>
      <c r="J171" s="18"/>
      <c r="K171" s="18"/>
      <c r="L171" s="19">
        <f t="shared" si="24"/>
        <v>0</v>
      </c>
      <c r="M171" s="12">
        <f t="shared" si="25"/>
        <v>0</v>
      </c>
    </row>
    <row r="172" spans="1:13" ht="18.75" customHeight="1" x14ac:dyDescent="0.25">
      <c r="A172" s="79"/>
      <c r="B172" s="75" t="s">
        <v>259</v>
      </c>
      <c r="C172" s="58">
        <v>714</v>
      </c>
      <c r="D172" s="58">
        <v>596</v>
      </c>
      <c r="E172" s="75">
        <v>1</v>
      </c>
      <c r="F172" s="73">
        <f t="shared" si="26"/>
        <v>0.42554399999999998</v>
      </c>
      <c r="G172" s="74">
        <f t="shared" si="27"/>
        <v>2205.1690079999998</v>
      </c>
      <c r="H172" s="49"/>
      <c r="I172" s="18"/>
      <c r="J172" s="18"/>
      <c r="K172" s="18"/>
      <c r="L172" s="19">
        <f t="shared" si="24"/>
        <v>0</v>
      </c>
      <c r="M172" s="12">
        <f t="shared" si="25"/>
        <v>0</v>
      </c>
    </row>
    <row r="173" spans="1:13" ht="18.75" customHeight="1" x14ac:dyDescent="0.25">
      <c r="A173" s="79"/>
      <c r="B173" s="75" t="s">
        <v>260</v>
      </c>
      <c r="C173" s="58">
        <v>714</v>
      </c>
      <c r="D173" s="58">
        <v>596</v>
      </c>
      <c r="E173" s="75">
        <v>1</v>
      </c>
      <c r="F173" s="73">
        <f t="shared" ref="F173:F186" si="28">((C173/1000)*(D173/1000))*E173</f>
        <v>0.42554399999999998</v>
      </c>
      <c r="G173" s="74">
        <f t="shared" ref="G173:G186" si="29">F173*$G$9</f>
        <v>2205.1690079999998</v>
      </c>
      <c r="H173" s="49"/>
      <c r="I173" s="18"/>
      <c r="J173" s="18"/>
      <c r="K173" s="18"/>
      <c r="L173" s="19">
        <f t="shared" si="24"/>
        <v>0</v>
      </c>
      <c r="M173" s="12">
        <f t="shared" si="25"/>
        <v>0</v>
      </c>
    </row>
    <row r="174" spans="1:13" ht="18.75" customHeight="1" x14ac:dyDescent="0.25">
      <c r="A174" s="79"/>
      <c r="B174" s="75" t="s">
        <v>319</v>
      </c>
      <c r="C174" s="58">
        <v>714</v>
      </c>
      <c r="D174" s="58">
        <v>596</v>
      </c>
      <c r="E174" s="75">
        <v>1</v>
      </c>
      <c r="F174" s="73">
        <f t="shared" si="28"/>
        <v>0.42554399999999998</v>
      </c>
      <c r="G174" s="74">
        <f t="shared" si="29"/>
        <v>2205.1690079999998</v>
      </c>
      <c r="H174" s="49"/>
      <c r="I174" s="18"/>
      <c r="J174" s="18"/>
      <c r="K174" s="18"/>
      <c r="L174" s="19">
        <f t="shared" si="24"/>
        <v>0</v>
      </c>
      <c r="M174" s="12">
        <f t="shared" si="25"/>
        <v>0</v>
      </c>
    </row>
    <row r="175" spans="1:13" ht="18.75" customHeight="1" x14ac:dyDescent="0.25">
      <c r="A175" s="79"/>
      <c r="B175" s="75" t="s">
        <v>279</v>
      </c>
      <c r="C175" s="58">
        <v>356</v>
      </c>
      <c r="D175" s="58">
        <v>596</v>
      </c>
      <c r="E175" s="75">
        <v>2</v>
      </c>
      <c r="F175" s="73">
        <f t="shared" si="28"/>
        <v>0.42435199999999995</v>
      </c>
      <c r="G175" s="74">
        <f t="shared" si="29"/>
        <v>2198.9920639999996</v>
      </c>
      <c r="H175" s="49"/>
      <c r="I175" s="18"/>
      <c r="J175" s="18"/>
      <c r="K175" s="18"/>
      <c r="L175" s="19">
        <f t="shared" si="24"/>
        <v>0</v>
      </c>
      <c r="M175" s="12">
        <f t="shared" si="25"/>
        <v>0</v>
      </c>
    </row>
    <row r="176" spans="1:13" ht="18.75" customHeight="1" x14ac:dyDescent="0.25">
      <c r="A176" s="79"/>
      <c r="B176" s="75" t="s">
        <v>261</v>
      </c>
      <c r="C176" s="58">
        <v>356</v>
      </c>
      <c r="D176" s="58">
        <v>596</v>
      </c>
      <c r="E176" s="75">
        <v>2</v>
      </c>
      <c r="F176" s="73">
        <f t="shared" si="28"/>
        <v>0.42435199999999995</v>
      </c>
      <c r="G176" s="74">
        <f t="shared" si="29"/>
        <v>2198.9920639999996</v>
      </c>
      <c r="H176" s="49"/>
      <c r="I176" s="18"/>
      <c r="J176" s="18"/>
      <c r="K176" s="18"/>
      <c r="L176" s="19">
        <f t="shared" si="24"/>
        <v>0</v>
      </c>
      <c r="M176" s="12">
        <f t="shared" si="25"/>
        <v>0</v>
      </c>
    </row>
    <row r="177" spans="1:13" ht="18.75" customHeight="1" x14ac:dyDescent="0.25">
      <c r="A177" s="79"/>
      <c r="B177" s="75" t="s">
        <v>320</v>
      </c>
      <c r="C177" s="58">
        <v>356</v>
      </c>
      <c r="D177" s="58">
        <v>596</v>
      </c>
      <c r="E177" s="75">
        <v>2</v>
      </c>
      <c r="F177" s="73">
        <f t="shared" si="28"/>
        <v>0.42435199999999995</v>
      </c>
      <c r="G177" s="74">
        <f t="shared" si="29"/>
        <v>2198.9920639999996</v>
      </c>
      <c r="H177" s="49"/>
      <c r="I177" s="18"/>
      <c r="J177" s="18"/>
      <c r="K177" s="18"/>
      <c r="L177" s="19">
        <f t="shared" si="24"/>
        <v>0</v>
      </c>
      <c r="M177" s="12">
        <f t="shared" si="25"/>
        <v>0</v>
      </c>
    </row>
    <row r="178" spans="1:13" ht="18.75" customHeight="1" x14ac:dyDescent="0.25">
      <c r="A178" s="79"/>
      <c r="B178" s="75" t="s">
        <v>280</v>
      </c>
      <c r="C178" s="58">
        <v>356</v>
      </c>
      <c r="D178" s="58">
        <v>796</v>
      </c>
      <c r="E178" s="75">
        <v>2</v>
      </c>
      <c r="F178" s="73">
        <f t="shared" si="28"/>
        <v>0.56675200000000003</v>
      </c>
      <c r="G178" s="74">
        <f t="shared" si="29"/>
        <v>2936.908864</v>
      </c>
      <c r="H178" s="49"/>
      <c r="I178" s="18"/>
      <c r="J178" s="18"/>
      <c r="K178" s="18"/>
      <c r="L178" s="19">
        <f t="shared" si="24"/>
        <v>0</v>
      </c>
      <c r="M178" s="12">
        <f t="shared" si="25"/>
        <v>0</v>
      </c>
    </row>
    <row r="179" spans="1:13" ht="18.75" customHeight="1" x14ac:dyDescent="0.25">
      <c r="A179" s="79"/>
      <c r="B179" s="75" t="s">
        <v>262</v>
      </c>
      <c r="C179" s="58">
        <v>356</v>
      </c>
      <c r="D179" s="58">
        <v>796</v>
      </c>
      <c r="E179" s="75">
        <v>2</v>
      </c>
      <c r="F179" s="73">
        <f t="shared" si="28"/>
        <v>0.56675200000000003</v>
      </c>
      <c r="G179" s="74">
        <f t="shared" si="29"/>
        <v>2936.908864</v>
      </c>
      <c r="H179" s="49"/>
      <c r="I179" s="18"/>
      <c r="J179" s="18"/>
      <c r="K179" s="18"/>
      <c r="L179" s="19">
        <f t="shared" si="24"/>
        <v>0</v>
      </c>
      <c r="M179" s="12">
        <f t="shared" si="25"/>
        <v>0</v>
      </c>
    </row>
    <row r="180" spans="1:13" ht="18.75" customHeight="1" x14ac:dyDescent="0.25">
      <c r="A180" s="79"/>
      <c r="B180" s="75" t="s">
        <v>321</v>
      </c>
      <c r="C180" s="58">
        <v>356</v>
      </c>
      <c r="D180" s="58">
        <v>796</v>
      </c>
      <c r="E180" s="75">
        <v>2</v>
      </c>
      <c r="F180" s="73">
        <f t="shared" si="28"/>
        <v>0.56675200000000003</v>
      </c>
      <c r="G180" s="74">
        <f t="shared" si="29"/>
        <v>2936.908864</v>
      </c>
      <c r="H180" s="49"/>
      <c r="I180" s="18"/>
      <c r="J180" s="18"/>
      <c r="K180" s="18"/>
      <c r="L180" s="19">
        <f t="shared" si="24"/>
        <v>0</v>
      </c>
      <c r="M180" s="12">
        <f t="shared" si="25"/>
        <v>0</v>
      </c>
    </row>
    <row r="181" spans="1:13" ht="18.75" customHeight="1" x14ac:dyDescent="0.25">
      <c r="A181" s="79"/>
      <c r="B181" s="75" t="s">
        <v>281</v>
      </c>
      <c r="C181" s="58">
        <v>356</v>
      </c>
      <c r="D181" s="58">
        <v>896</v>
      </c>
      <c r="E181" s="75">
        <v>2</v>
      </c>
      <c r="F181" s="73">
        <f t="shared" si="28"/>
        <v>0.63795199999999996</v>
      </c>
      <c r="G181" s="74">
        <f t="shared" si="29"/>
        <v>3305.867264</v>
      </c>
      <c r="H181" s="49"/>
      <c r="I181" s="18"/>
      <c r="J181" s="18"/>
      <c r="K181" s="18"/>
      <c r="L181" s="19">
        <f t="shared" si="24"/>
        <v>0</v>
      </c>
      <c r="M181" s="12">
        <f t="shared" si="25"/>
        <v>0</v>
      </c>
    </row>
    <row r="182" spans="1:13" ht="18.75" x14ac:dyDescent="0.25">
      <c r="A182" s="79"/>
      <c r="B182" s="75" t="s">
        <v>263</v>
      </c>
      <c r="C182" s="58">
        <v>356</v>
      </c>
      <c r="D182" s="58">
        <v>896</v>
      </c>
      <c r="E182" s="75">
        <v>2</v>
      </c>
      <c r="F182" s="73">
        <f t="shared" si="28"/>
        <v>0.63795199999999996</v>
      </c>
      <c r="G182" s="74">
        <f t="shared" si="29"/>
        <v>3305.867264</v>
      </c>
      <c r="H182" s="49"/>
      <c r="I182" s="18"/>
      <c r="J182" s="18"/>
      <c r="K182" s="18"/>
      <c r="L182" s="19">
        <f t="shared" si="24"/>
        <v>0</v>
      </c>
      <c r="M182" s="12">
        <f t="shared" si="25"/>
        <v>0</v>
      </c>
    </row>
    <row r="183" spans="1:13" ht="18.75" x14ac:dyDescent="0.25">
      <c r="A183" s="79"/>
      <c r="B183" s="75" t="s">
        <v>322</v>
      </c>
      <c r="C183" s="58">
        <v>356</v>
      </c>
      <c r="D183" s="58">
        <v>896</v>
      </c>
      <c r="E183" s="75">
        <v>2</v>
      </c>
      <c r="F183" s="73">
        <f t="shared" si="28"/>
        <v>0.63795199999999996</v>
      </c>
      <c r="G183" s="74">
        <f t="shared" si="29"/>
        <v>3305.867264</v>
      </c>
      <c r="H183" s="49"/>
      <c r="I183" s="18"/>
      <c r="J183" s="18"/>
      <c r="K183" s="18"/>
      <c r="L183" s="19">
        <f t="shared" si="24"/>
        <v>0</v>
      </c>
      <c r="M183" s="12">
        <f t="shared" si="25"/>
        <v>0</v>
      </c>
    </row>
    <row r="184" spans="1:13" ht="18.75" x14ac:dyDescent="0.25">
      <c r="A184" s="79"/>
      <c r="B184" s="75" t="s">
        <v>282</v>
      </c>
      <c r="C184" s="58">
        <v>356</v>
      </c>
      <c r="D184" s="58">
        <v>596</v>
      </c>
      <c r="E184" s="75">
        <v>2</v>
      </c>
      <c r="F184" s="73">
        <f t="shared" si="28"/>
        <v>0.42435199999999995</v>
      </c>
      <c r="G184" s="74">
        <f t="shared" si="29"/>
        <v>2198.9920639999996</v>
      </c>
      <c r="H184" s="49"/>
      <c r="I184" s="18"/>
      <c r="J184" s="18"/>
      <c r="K184" s="18"/>
      <c r="L184" s="19">
        <f t="shared" si="24"/>
        <v>0</v>
      </c>
      <c r="M184" s="12">
        <f t="shared" si="25"/>
        <v>0</v>
      </c>
    </row>
    <row r="185" spans="1:13" ht="18.75" x14ac:dyDescent="0.25">
      <c r="A185" s="79"/>
      <c r="B185" s="75" t="s">
        <v>264</v>
      </c>
      <c r="C185" s="58">
        <v>356</v>
      </c>
      <c r="D185" s="58">
        <v>596</v>
      </c>
      <c r="E185" s="75">
        <v>2</v>
      </c>
      <c r="F185" s="73">
        <f t="shared" si="28"/>
        <v>0.42435199999999995</v>
      </c>
      <c r="G185" s="74">
        <f t="shared" si="29"/>
        <v>2198.9920639999996</v>
      </c>
      <c r="H185" s="49"/>
      <c r="I185" s="18"/>
      <c r="J185" s="18"/>
      <c r="K185" s="18"/>
      <c r="L185" s="19">
        <f t="shared" si="24"/>
        <v>0</v>
      </c>
      <c r="M185" s="12">
        <f t="shared" si="25"/>
        <v>0</v>
      </c>
    </row>
    <row r="186" spans="1:13" ht="18.75" x14ac:dyDescent="0.25">
      <c r="A186" s="79"/>
      <c r="B186" s="75" t="s">
        <v>323</v>
      </c>
      <c r="C186" s="58">
        <v>356</v>
      </c>
      <c r="D186" s="58">
        <v>596</v>
      </c>
      <c r="E186" s="75">
        <v>2</v>
      </c>
      <c r="F186" s="73">
        <f t="shared" si="28"/>
        <v>0.42435199999999995</v>
      </c>
      <c r="G186" s="74">
        <f t="shared" si="29"/>
        <v>2198.9920639999996</v>
      </c>
      <c r="H186" s="49"/>
      <c r="I186" s="18"/>
      <c r="J186" s="18"/>
      <c r="K186" s="18"/>
      <c r="L186" s="19">
        <f t="shared" si="24"/>
        <v>0</v>
      </c>
      <c r="M186" s="12">
        <f t="shared" si="25"/>
        <v>0</v>
      </c>
    </row>
    <row r="187" spans="1:13" x14ac:dyDescent="0.25">
      <c r="A187" s="103"/>
      <c r="B187" s="102" t="s">
        <v>73</v>
      </c>
      <c r="C187" s="58">
        <v>140</v>
      </c>
      <c r="D187" s="58">
        <v>496</v>
      </c>
      <c r="E187" s="58">
        <v>1</v>
      </c>
      <c r="F187" s="98">
        <f>(((C187/1000)*(D187/1000)*E187)+(((C188/1000)*(D188/1000)*E188)))</f>
        <v>0.35116799999999998</v>
      </c>
      <c r="G187" s="101">
        <f>F187*$G$9</f>
        <v>1819.7525759999999</v>
      </c>
      <c r="H187" s="49"/>
      <c r="I187" s="18"/>
      <c r="J187" s="18"/>
      <c r="K187" s="18"/>
      <c r="L187" s="19">
        <f t="shared" si="24"/>
        <v>0</v>
      </c>
      <c r="M187" s="12">
        <f t="shared" si="25"/>
        <v>0</v>
      </c>
    </row>
    <row r="188" spans="1:13" ht="15" customHeight="1" x14ac:dyDescent="0.25">
      <c r="A188" s="103"/>
      <c r="B188" s="102"/>
      <c r="C188" s="58">
        <v>284</v>
      </c>
      <c r="D188" s="58">
        <v>496</v>
      </c>
      <c r="E188" s="58">
        <v>2</v>
      </c>
      <c r="F188" s="98"/>
      <c r="G188" s="101"/>
      <c r="H188" s="49"/>
      <c r="I188" s="18"/>
      <c r="J188" s="18"/>
      <c r="K188" s="18"/>
      <c r="L188" s="19">
        <f t="shared" si="24"/>
        <v>0</v>
      </c>
      <c r="M188" s="12">
        <f t="shared" si="25"/>
        <v>0</v>
      </c>
    </row>
    <row r="189" spans="1:13" ht="15" customHeight="1" x14ac:dyDescent="0.25">
      <c r="A189" s="99"/>
      <c r="B189" s="111" t="s">
        <v>253</v>
      </c>
      <c r="C189" s="58">
        <v>140</v>
      </c>
      <c r="D189" s="58">
        <v>496</v>
      </c>
      <c r="E189" s="58">
        <v>1</v>
      </c>
      <c r="F189" s="98">
        <f>(((C189/1000)*(D189/1000)*E189)+(((C190/1000)*(D190/1000)*E190)))</f>
        <v>0.35116799999999998</v>
      </c>
      <c r="G189" s="101">
        <f>F189*$G$9</f>
        <v>1819.7525759999999</v>
      </c>
      <c r="H189" s="49"/>
      <c r="I189" s="18"/>
      <c r="J189" s="18"/>
      <c r="K189" s="18"/>
      <c r="L189" s="19">
        <f t="shared" si="24"/>
        <v>0</v>
      </c>
      <c r="M189" s="12">
        <f t="shared" si="25"/>
        <v>0</v>
      </c>
    </row>
    <row r="190" spans="1:13" ht="15" customHeight="1" x14ac:dyDescent="0.25">
      <c r="A190" s="100"/>
      <c r="B190" s="112"/>
      <c r="C190" s="58">
        <v>284</v>
      </c>
      <c r="D190" s="58">
        <v>496</v>
      </c>
      <c r="E190" s="58">
        <v>2</v>
      </c>
      <c r="F190" s="98"/>
      <c r="G190" s="101"/>
      <c r="H190" s="49"/>
      <c r="I190" s="18"/>
      <c r="J190" s="18"/>
      <c r="K190" s="18"/>
      <c r="L190" s="19">
        <f t="shared" si="24"/>
        <v>0</v>
      </c>
      <c r="M190" s="12">
        <f t="shared" si="25"/>
        <v>0</v>
      </c>
    </row>
    <row r="191" spans="1:13" ht="15" customHeight="1" x14ac:dyDescent="0.25">
      <c r="A191" s="99"/>
      <c r="B191" s="111" t="s">
        <v>324</v>
      </c>
      <c r="C191" s="58">
        <v>140</v>
      </c>
      <c r="D191" s="58">
        <v>496</v>
      </c>
      <c r="E191" s="58">
        <v>1</v>
      </c>
      <c r="F191" s="98">
        <f>(((C191/1000)*(D191/1000)*E191)+(((C192/1000)*(D192/1000)*E192)))</f>
        <v>0.35116799999999998</v>
      </c>
      <c r="G191" s="101">
        <f>F191*$G$9</f>
        <v>1819.7525759999999</v>
      </c>
      <c r="H191" s="49"/>
      <c r="I191" s="18"/>
      <c r="J191" s="18"/>
      <c r="K191" s="18"/>
      <c r="L191" s="19">
        <f t="shared" si="24"/>
        <v>0</v>
      </c>
      <c r="M191" s="12">
        <f t="shared" si="25"/>
        <v>0</v>
      </c>
    </row>
    <row r="192" spans="1:13" ht="15" customHeight="1" x14ac:dyDescent="0.25">
      <c r="A192" s="100"/>
      <c r="B192" s="112"/>
      <c r="C192" s="58">
        <v>284</v>
      </c>
      <c r="D192" s="58">
        <v>496</v>
      </c>
      <c r="E192" s="58">
        <v>2</v>
      </c>
      <c r="F192" s="98"/>
      <c r="G192" s="101"/>
      <c r="H192" s="49"/>
      <c r="I192" s="18"/>
      <c r="J192" s="18"/>
      <c r="K192" s="18"/>
      <c r="L192" s="19">
        <f t="shared" si="24"/>
        <v>0</v>
      </c>
      <c r="M192" s="12">
        <f t="shared" si="25"/>
        <v>0</v>
      </c>
    </row>
    <row r="193" spans="1:13" ht="15" customHeight="1" x14ac:dyDescent="0.25">
      <c r="A193" s="103"/>
      <c r="B193" s="102" t="s">
        <v>74</v>
      </c>
      <c r="C193" s="58">
        <v>140</v>
      </c>
      <c r="D193" s="58">
        <v>596</v>
      </c>
      <c r="E193" s="58">
        <v>1</v>
      </c>
      <c r="F193" s="98">
        <f>(((C193/1000)*(D193/1000)*E193)+(((C194/1000)*(D194/1000)*E194)))</f>
        <v>0.42196799999999995</v>
      </c>
      <c r="G193" s="101">
        <f>F193*$G$9</f>
        <v>2186.6381759999999</v>
      </c>
      <c r="H193" s="49"/>
      <c r="I193" s="18"/>
      <c r="J193" s="18"/>
      <c r="K193" s="18"/>
      <c r="L193" s="19">
        <f t="shared" si="24"/>
        <v>0</v>
      </c>
      <c r="M193" s="12">
        <f t="shared" si="25"/>
        <v>0</v>
      </c>
    </row>
    <row r="194" spans="1:13" ht="15" customHeight="1" x14ac:dyDescent="0.25">
      <c r="A194" s="103"/>
      <c r="B194" s="102"/>
      <c r="C194" s="58">
        <v>284</v>
      </c>
      <c r="D194" s="58">
        <v>596</v>
      </c>
      <c r="E194" s="58">
        <v>2</v>
      </c>
      <c r="F194" s="98"/>
      <c r="G194" s="101"/>
      <c r="H194" s="49"/>
      <c r="I194" s="18"/>
      <c r="J194" s="18"/>
      <c r="K194" s="18"/>
      <c r="L194" s="19">
        <f t="shared" si="24"/>
        <v>0</v>
      </c>
      <c r="M194" s="12">
        <f t="shared" si="25"/>
        <v>0</v>
      </c>
    </row>
    <row r="195" spans="1:13" ht="15" customHeight="1" x14ac:dyDescent="0.25">
      <c r="A195" s="103"/>
      <c r="B195" s="102" t="s">
        <v>254</v>
      </c>
      <c r="C195" s="58">
        <v>140</v>
      </c>
      <c r="D195" s="58">
        <v>596</v>
      </c>
      <c r="E195" s="58">
        <v>1</v>
      </c>
      <c r="F195" s="98">
        <f>(((C195/1000)*(D195/1000)*E195)+(((C196/1000)*(D196/1000)*E196)))</f>
        <v>0.42196799999999995</v>
      </c>
      <c r="G195" s="101">
        <f>F195*$G$9</f>
        <v>2186.6381759999999</v>
      </c>
      <c r="H195" s="49"/>
      <c r="I195" s="18"/>
      <c r="J195" s="18"/>
      <c r="K195" s="18"/>
      <c r="L195" s="19">
        <f t="shared" si="24"/>
        <v>0</v>
      </c>
      <c r="M195" s="12">
        <f t="shared" si="25"/>
        <v>0</v>
      </c>
    </row>
    <row r="196" spans="1:13" ht="15" customHeight="1" x14ac:dyDescent="0.25">
      <c r="A196" s="103"/>
      <c r="B196" s="102"/>
      <c r="C196" s="58">
        <v>284</v>
      </c>
      <c r="D196" s="58">
        <v>596</v>
      </c>
      <c r="E196" s="58">
        <v>2</v>
      </c>
      <c r="F196" s="98"/>
      <c r="G196" s="101"/>
      <c r="H196" s="49"/>
      <c r="I196" s="18"/>
      <c r="J196" s="18"/>
      <c r="K196" s="18"/>
      <c r="L196" s="19">
        <f t="shared" si="24"/>
        <v>0</v>
      </c>
      <c r="M196" s="12">
        <f t="shared" si="25"/>
        <v>0</v>
      </c>
    </row>
    <row r="197" spans="1:13" ht="15" customHeight="1" x14ac:dyDescent="0.25">
      <c r="A197" s="99"/>
      <c r="B197" s="102" t="s">
        <v>325</v>
      </c>
      <c r="C197" s="58">
        <v>140</v>
      </c>
      <c r="D197" s="58">
        <v>596</v>
      </c>
      <c r="E197" s="58">
        <v>1</v>
      </c>
      <c r="F197" s="98">
        <f>(((C197/1000)*(D197/1000)*E197)+(((C198/1000)*(D198/1000)*E198)))</f>
        <v>0.42196799999999995</v>
      </c>
      <c r="G197" s="101">
        <f>F197*$G$9</f>
        <v>2186.6381759999999</v>
      </c>
      <c r="H197" s="49"/>
      <c r="I197" s="18"/>
      <c r="J197" s="18"/>
      <c r="K197" s="18"/>
      <c r="L197" s="19">
        <f t="shared" si="24"/>
        <v>0</v>
      </c>
      <c r="M197" s="12">
        <f t="shared" si="25"/>
        <v>0</v>
      </c>
    </row>
    <row r="198" spans="1:13" ht="15" customHeight="1" x14ac:dyDescent="0.25">
      <c r="A198" s="100"/>
      <c r="B198" s="102"/>
      <c r="C198" s="58">
        <v>284</v>
      </c>
      <c r="D198" s="58">
        <v>596</v>
      </c>
      <c r="E198" s="58">
        <v>2</v>
      </c>
      <c r="F198" s="98"/>
      <c r="G198" s="101"/>
      <c r="H198" s="49"/>
      <c r="I198" s="18"/>
      <c r="J198" s="18"/>
      <c r="K198" s="18"/>
      <c r="L198" s="19">
        <f t="shared" si="24"/>
        <v>0</v>
      </c>
      <c r="M198" s="12">
        <f t="shared" si="25"/>
        <v>0</v>
      </c>
    </row>
    <row r="199" spans="1:13" ht="15" customHeight="1" x14ac:dyDescent="0.25">
      <c r="A199" s="103"/>
      <c r="B199" s="102" t="s">
        <v>75</v>
      </c>
      <c r="C199" s="58">
        <v>140</v>
      </c>
      <c r="D199" s="58">
        <v>796</v>
      </c>
      <c r="E199" s="58">
        <v>1</v>
      </c>
      <c r="F199" s="98">
        <f>(((C199/1000)*(D199/1000)*E199)+(((C200/1000)*(D200/1000)*E200)))</f>
        <v>0.56356799999999996</v>
      </c>
      <c r="G199" s="101">
        <f>F199*$G$9</f>
        <v>2920.4093759999996</v>
      </c>
      <c r="H199" s="49"/>
      <c r="I199" s="18"/>
      <c r="J199" s="18"/>
      <c r="K199" s="18"/>
      <c r="L199" s="19">
        <f t="shared" si="24"/>
        <v>0</v>
      </c>
      <c r="M199" s="12">
        <f t="shared" si="25"/>
        <v>0</v>
      </c>
    </row>
    <row r="200" spans="1:13" ht="15" customHeight="1" x14ac:dyDescent="0.25">
      <c r="A200" s="103"/>
      <c r="B200" s="102"/>
      <c r="C200" s="58">
        <v>284</v>
      </c>
      <c r="D200" s="58">
        <v>796</v>
      </c>
      <c r="E200" s="58">
        <v>2</v>
      </c>
      <c r="F200" s="98"/>
      <c r="G200" s="101"/>
      <c r="H200" s="49"/>
      <c r="I200" s="18"/>
      <c r="J200" s="18"/>
      <c r="K200" s="18"/>
      <c r="L200" s="19">
        <f t="shared" si="24"/>
        <v>0</v>
      </c>
      <c r="M200" s="12">
        <f t="shared" si="25"/>
        <v>0</v>
      </c>
    </row>
    <row r="201" spans="1:13" ht="15" customHeight="1" x14ac:dyDescent="0.25">
      <c r="A201" s="103"/>
      <c r="B201" s="102" t="s">
        <v>255</v>
      </c>
      <c r="C201" s="58">
        <v>140</v>
      </c>
      <c r="D201" s="58">
        <v>796</v>
      </c>
      <c r="E201" s="58">
        <v>1</v>
      </c>
      <c r="F201" s="98">
        <f>(((C201/1000)*(D201/1000)*E201)+(((C202/1000)*(D202/1000)*E202)))</f>
        <v>0.56356799999999996</v>
      </c>
      <c r="G201" s="101">
        <f>F201*$G$9</f>
        <v>2920.4093759999996</v>
      </c>
      <c r="H201" s="49"/>
      <c r="I201" s="18"/>
      <c r="J201" s="18"/>
      <c r="K201" s="18"/>
      <c r="L201" s="19">
        <f t="shared" si="24"/>
        <v>0</v>
      </c>
      <c r="M201" s="12">
        <f t="shared" si="25"/>
        <v>0</v>
      </c>
    </row>
    <row r="202" spans="1:13" ht="15" customHeight="1" x14ac:dyDescent="0.25">
      <c r="A202" s="103"/>
      <c r="B202" s="102"/>
      <c r="C202" s="58">
        <v>284</v>
      </c>
      <c r="D202" s="58">
        <v>796</v>
      </c>
      <c r="E202" s="58">
        <v>2</v>
      </c>
      <c r="F202" s="98"/>
      <c r="G202" s="101"/>
      <c r="H202" s="49"/>
      <c r="I202" s="18"/>
      <c r="J202" s="18"/>
      <c r="K202" s="18"/>
      <c r="L202" s="19">
        <f t="shared" si="24"/>
        <v>0</v>
      </c>
      <c r="M202" s="12">
        <f t="shared" si="25"/>
        <v>0</v>
      </c>
    </row>
    <row r="203" spans="1:13" ht="15" customHeight="1" x14ac:dyDescent="0.25">
      <c r="A203" s="99"/>
      <c r="B203" s="102" t="s">
        <v>326</v>
      </c>
      <c r="C203" s="58">
        <v>140</v>
      </c>
      <c r="D203" s="58">
        <v>796</v>
      </c>
      <c r="E203" s="58">
        <v>1</v>
      </c>
      <c r="F203" s="98">
        <f>(((C203/1000)*(D203/1000)*E203)+(((C204/1000)*(D204/1000)*E204)))</f>
        <v>0.56356799999999996</v>
      </c>
      <c r="G203" s="101">
        <f>F203*$G$9</f>
        <v>2920.4093759999996</v>
      </c>
      <c r="H203" s="49"/>
      <c r="I203" s="18"/>
      <c r="J203" s="18"/>
      <c r="K203" s="18"/>
      <c r="L203" s="19">
        <f t="shared" si="24"/>
        <v>0</v>
      </c>
      <c r="M203" s="12">
        <f t="shared" si="25"/>
        <v>0</v>
      </c>
    </row>
    <row r="204" spans="1:13" ht="15" customHeight="1" x14ac:dyDescent="0.25">
      <c r="A204" s="100"/>
      <c r="B204" s="102"/>
      <c r="C204" s="58">
        <v>284</v>
      </c>
      <c r="D204" s="58">
        <v>796</v>
      </c>
      <c r="E204" s="58">
        <v>2</v>
      </c>
      <c r="F204" s="98"/>
      <c r="G204" s="101"/>
      <c r="H204" s="49"/>
      <c r="I204" s="18"/>
      <c r="J204" s="18"/>
      <c r="K204" s="18"/>
      <c r="L204" s="19">
        <f t="shared" si="24"/>
        <v>0</v>
      </c>
      <c r="M204" s="12">
        <f t="shared" si="25"/>
        <v>0</v>
      </c>
    </row>
    <row r="205" spans="1:13" ht="15" customHeight="1" x14ac:dyDescent="0.25">
      <c r="A205" s="103"/>
      <c r="B205" s="102" t="s">
        <v>77</v>
      </c>
      <c r="C205" s="58">
        <v>140</v>
      </c>
      <c r="D205" s="58">
        <v>896</v>
      </c>
      <c r="E205" s="58">
        <v>1</v>
      </c>
      <c r="F205" s="98">
        <f>(((C205/1000)*(D205/1000)*E205)+(((C206/1000)*(D206/1000)*E206)))</f>
        <v>0.63436799999999993</v>
      </c>
      <c r="G205" s="101">
        <f>F205*$G$9</f>
        <v>3287.2949759999997</v>
      </c>
      <c r="H205" s="49"/>
      <c r="I205" s="18"/>
      <c r="J205" s="18"/>
      <c r="K205" s="18"/>
      <c r="L205" s="19">
        <f t="shared" si="24"/>
        <v>0</v>
      </c>
      <c r="M205" s="12">
        <f t="shared" si="25"/>
        <v>0</v>
      </c>
    </row>
    <row r="206" spans="1:13" ht="15" customHeight="1" x14ac:dyDescent="0.25">
      <c r="A206" s="103"/>
      <c r="B206" s="102"/>
      <c r="C206" s="58">
        <v>284</v>
      </c>
      <c r="D206" s="58">
        <v>896</v>
      </c>
      <c r="E206" s="58">
        <v>2</v>
      </c>
      <c r="F206" s="98"/>
      <c r="G206" s="101"/>
      <c r="H206" s="49"/>
      <c r="I206" s="18"/>
      <c r="J206" s="18"/>
      <c r="K206" s="18"/>
      <c r="L206" s="19">
        <f t="shared" si="24"/>
        <v>0</v>
      </c>
      <c r="M206" s="12">
        <f t="shared" si="25"/>
        <v>0</v>
      </c>
    </row>
    <row r="207" spans="1:13" ht="18.75" customHeight="1" x14ac:dyDescent="0.25">
      <c r="A207" s="103"/>
      <c r="B207" s="102" t="s">
        <v>256</v>
      </c>
      <c r="C207" s="58">
        <v>140</v>
      </c>
      <c r="D207" s="58">
        <v>896</v>
      </c>
      <c r="E207" s="58">
        <v>1</v>
      </c>
      <c r="F207" s="98">
        <f>(((C207/1000)*(D207/1000)*E207)+(((C208/1000)*(D208/1000)*E208)))</f>
        <v>0.63436799999999993</v>
      </c>
      <c r="G207" s="101">
        <f>F207*$G$9</f>
        <v>3287.2949759999997</v>
      </c>
      <c r="H207" s="49"/>
      <c r="I207" s="18"/>
      <c r="J207" s="18"/>
      <c r="K207" s="18"/>
      <c r="L207" s="19">
        <f t="shared" si="24"/>
        <v>0</v>
      </c>
      <c r="M207" s="12">
        <f t="shared" si="25"/>
        <v>0</v>
      </c>
    </row>
    <row r="208" spans="1:13" ht="18.75" customHeight="1" x14ac:dyDescent="0.25">
      <c r="A208" s="103"/>
      <c r="B208" s="102"/>
      <c r="C208" s="58">
        <v>284</v>
      </c>
      <c r="D208" s="58">
        <v>896</v>
      </c>
      <c r="E208" s="58">
        <v>2</v>
      </c>
      <c r="F208" s="98"/>
      <c r="G208" s="101"/>
      <c r="H208" s="49"/>
      <c r="I208" s="18"/>
      <c r="J208" s="18"/>
      <c r="K208" s="18"/>
      <c r="L208" s="19">
        <f t="shared" si="24"/>
        <v>0</v>
      </c>
      <c r="M208" s="12">
        <f t="shared" si="25"/>
        <v>0</v>
      </c>
    </row>
    <row r="209" spans="1:13" ht="18.75" customHeight="1" x14ac:dyDescent="0.25">
      <c r="A209" s="99"/>
      <c r="B209" s="102" t="s">
        <v>327</v>
      </c>
      <c r="C209" s="58">
        <v>140</v>
      </c>
      <c r="D209" s="58">
        <v>896</v>
      </c>
      <c r="E209" s="58">
        <v>1</v>
      </c>
      <c r="F209" s="98">
        <f>(((C209/1000)*(D209/1000)*E209)+(((C210/1000)*(D210/1000)*E210)))</f>
        <v>0.63436799999999993</v>
      </c>
      <c r="G209" s="101">
        <f>F209*$G$9</f>
        <v>3287.2949759999997</v>
      </c>
      <c r="H209" s="49"/>
      <c r="I209" s="18"/>
      <c r="J209" s="18"/>
      <c r="K209" s="18"/>
      <c r="L209" s="19">
        <f t="shared" si="24"/>
        <v>0</v>
      </c>
      <c r="M209" s="12">
        <f t="shared" si="25"/>
        <v>0</v>
      </c>
    </row>
    <row r="210" spans="1:13" ht="18.75" customHeight="1" x14ac:dyDescent="0.25">
      <c r="A210" s="100"/>
      <c r="B210" s="102"/>
      <c r="C210" s="58">
        <v>284</v>
      </c>
      <c r="D210" s="58">
        <v>896</v>
      </c>
      <c r="E210" s="58">
        <v>2</v>
      </c>
      <c r="F210" s="98"/>
      <c r="G210" s="101"/>
      <c r="H210" s="49"/>
      <c r="I210" s="18"/>
      <c r="J210" s="18"/>
      <c r="K210" s="18"/>
      <c r="L210" s="19">
        <f t="shared" si="24"/>
        <v>0</v>
      </c>
      <c r="M210" s="12">
        <f t="shared" si="25"/>
        <v>0</v>
      </c>
    </row>
    <row r="211" spans="1:13" ht="18.75" customHeight="1" x14ac:dyDescent="0.25">
      <c r="A211" s="103"/>
      <c r="B211" s="102" t="s">
        <v>76</v>
      </c>
      <c r="C211" s="58">
        <v>140</v>
      </c>
      <c r="D211" s="58">
        <v>396</v>
      </c>
      <c r="E211" s="58">
        <v>3</v>
      </c>
      <c r="F211" s="98">
        <f>((((C211/1000)*(D211/1000))*E211)+(((C212/1000)*(D212/1000)))*E212)</f>
        <v>0.27878400000000003</v>
      </c>
      <c r="G211" s="101">
        <f t="shared" ref="G211" si="30">$G$9*F211</f>
        <v>1444.6586880000002</v>
      </c>
      <c r="H211" s="49"/>
      <c r="I211" s="18"/>
      <c r="J211" s="18"/>
      <c r="K211" s="18"/>
      <c r="L211" s="19">
        <f t="shared" si="24"/>
        <v>0</v>
      </c>
      <c r="M211" s="12">
        <f t="shared" si="25"/>
        <v>0</v>
      </c>
    </row>
    <row r="212" spans="1:13" ht="18.75" customHeight="1" x14ac:dyDescent="0.25">
      <c r="A212" s="103"/>
      <c r="B212" s="102"/>
      <c r="C212" s="58">
        <v>284</v>
      </c>
      <c r="D212" s="58">
        <v>396</v>
      </c>
      <c r="E212" s="58">
        <v>1</v>
      </c>
      <c r="F212" s="98"/>
      <c r="G212" s="101"/>
      <c r="H212" s="49"/>
      <c r="I212" s="18"/>
      <c r="J212" s="18"/>
      <c r="K212" s="18"/>
      <c r="L212" s="19">
        <f t="shared" si="24"/>
        <v>0</v>
      </c>
      <c r="M212" s="12">
        <f t="shared" si="25"/>
        <v>0</v>
      </c>
    </row>
    <row r="213" spans="1:13" ht="18.75" customHeight="1" x14ac:dyDescent="0.25">
      <c r="A213" s="103"/>
      <c r="B213" s="102" t="s">
        <v>257</v>
      </c>
      <c r="C213" s="58">
        <v>140</v>
      </c>
      <c r="D213" s="58">
        <v>396</v>
      </c>
      <c r="E213" s="58">
        <v>3</v>
      </c>
      <c r="F213" s="98">
        <f>((((C213/1000)*(D213/1000))*E213)+(((C214/1000)*(D214/1000)))*E214)</f>
        <v>0.27878400000000003</v>
      </c>
      <c r="G213" s="101">
        <f t="shared" ref="G213" si="31">$G$9*F213</f>
        <v>1444.6586880000002</v>
      </c>
      <c r="H213" s="49"/>
      <c r="I213" s="18"/>
      <c r="J213" s="18"/>
      <c r="K213" s="18"/>
      <c r="L213" s="19">
        <f t="shared" si="24"/>
        <v>0</v>
      </c>
      <c r="M213" s="12">
        <f t="shared" si="25"/>
        <v>0</v>
      </c>
    </row>
    <row r="214" spans="1:13" ht="18.75" customHeight="1" x14ac:dyDescent="0.25">
      <c r="A214" s="103"/>
      <c r="B214" s="102"/>
      <c r="C214" s="58">
        <v>284</v>
      </c>
      <c r="D214" s="58">
        <v>396</v>
      </c>
      <c r="E214" s="58">
        <v>1</v>
      </c>
      <c r="F214" s="98"/>
      <c r="G214" s="101"/>
      <c r="H214" s="49"/>
      <c r="I214" s="18"/>
      <c r="J214" s="18"/>
      <c r="K214" s="18"/>
      <c r="L214" s="19">
        <f t="shared" si="24"/>
        <v>0</v>
      </c>
      <c r="M214" s="12">
        <f t="shared" si="25"/>
        <v>0</v>
      </c>
    </row>
    <row r="215" spans="1:13" ht="18.75" customHeight="1" x14ac:dyDescent="0.25">
      <c r="A215" s="99"/>
      <c r="B215" s="102" t="s">
        <v>328</v>
      </c>
      <c r="C215" s="58">
        <v>140</v>
      </c>
      <c r="D215" s="58">
        <v>396</v>
      </c>
      <c r="E215" s="58">
        <v>3</v>
      </c>
      <c r="F215" s="98">
        <f>(((C215/1000)*(D215/1000)*E215)+(((C216/1000)*(D216/1000)*E216)))</f>
        <v>0.27878400000000003</v>
      </c>
      <c r="G215" s="101">
        <f>F215*$G$9</f>
        <v>1444.6586880000002</v>
      </c>
      <c r="H215" s="49"/>
      <c r="I215" s="18"/>
      <c r="J215" s="18"/>
      <c r="K215" s="18"/>
      <c r="L215" s="19">
        <f t="shared" si="24"/>
        <v>0</v>
      </c>
      <c r="M215" s="12">
        <f t="shared" si="25"/>
        <v>0</v>
      </c>
    </row>
    <row r="216" spans="1:13" ht="18.75" customHeight="1" x14ac:dyDescent="0.25">
      <c r="A216" s="100"/>
      <c r="B216" s="102"/>
      <c r="C216" s="58">
        <v>284</v>
      </c>
      <c r="D216" s="58">
        <v>396</v>
      </c>
      <c r="E216" s="58">
        <v>1</v>
      </c>
      <c r="F216" s="98"/>
      <c r="G216" s="101"/>
      <c r="H216" s="49"/>
      <c r="I216" s="18"/>
      <c r="J216" s="18"/>
      <c r="K216" s="18"/>
      <c r="L216" s="19">
        <f t="shared" si="24"/>
        <v>0</v>
      </c>
      <c r="M216" s="12">
        <f t="shared" si="25"/>
        <v>0</v>
      </c>
    </row>
    <row r="217" spans="1:13" ht="18.75" customHeight="1" x14ac:dyDescent="0.25">
      <c r="A217" s="77"/>
      <c r="B217" s="58" t="s">
        <v>78</v>
      </c>
      <c r="C217" s="58">
        <v>714</v>
      </c>
      <c r="D217" s="58">
        <v>296</v>
      </c>
      <c r="E217" s="58">
        <v>2</v>
      </c>
      <c r="F217" s="59">
        <f t="shared" ref="F217:F225" si="32">(C217/1000)*(D217/1000)*E217</f>
        <v>0.42268799999999995</v>
      </c>
      <c r="G217" s="60">
        <f t="shared" ref="G217:G226" si="33">F217*$G$9</f>
        <v>2190.3692159999996</v>
      </c>
      <c r="H217" s="49"/>
      <c r="I217" s="18"/>
      <c r="J217" s="18"/>
      <c r="K217" s="18"/>
      <c r="L217" s="19">
        <f t="shared" si="24"/>
        <v>0</v>
      </c>
      <c r="M217" s="12">
        <f t="shared" si="25"/>
        <v>0</v>
      </c>
    </row>
    <row r="218" spans="1:13" ht="18.75" customHeight="1" x14ac:dyDescent="0.25">
      <c r="A218" s="77"/>
      <c r="B218" s="58" t="s">
        <v>79</v>
      </c>
      <c r="C218" s="58">
        <v>108</v>
      </c>
      <c r="D218" s="58">
        <v>596</v>
      </c>
      <c r="E218" s="58">
        <v>1</v>
      </c>
      <c r="F218" s="59">
        <f t="shared" si="32"/>
        <v>6.4367999999999995E-2</v>
      </c>
      <c r="G218" s="60">
        <f t="shared" si="33"/>
        <v>333.55497599999995</v>
      </c>
      <c r="H218" s="49"/>
      <c r="I218" s="18"/>
      <c r="J218" s="18"/>
      <c r="K218" s="18"/>
      <c r="L218" s="19">
        <f t="shared" si="24"/>
        <v>0</v>
      </c>
      <c r="M218" s="12">
        <f t="shared" si="25"/>
        <v>0</v>
      </c>
    </row>
    <row r="219" spans="1:13" ht="18.75" customHeight="1" x14ac:dyDescent="0.25">
      <c r="A219" s="77"/>
      <c r="B219" s="58" t="s">
        <v>80</v>
      </c>
      <c r="C219" s="58">
        <v>714</v>
      </c>
      <c r="D219" s="58">
        <v>396</v>
      </c>
      <c r="E219" s="58">
        <v>2</v>
      </c>
      <c r="F219" s="59">
        <f t="shared" si="32"/>
        <v>0.56548799999999999</v>
      </c>
      <c r="G219" s="60">
        <f t="shared" si="33"/>
        <v>2930.3588159999999</v>
      </c>
      <c r="H219" s="49"/>
      <c r="I219" s="18"/>
      <c r="J219" s="18"/>
      <c r="K219" s="18"/>
      <c r="L219" s="19">
        <f t="shared" si="24"/>
        <v>0</v>
      </c>
      <c r="M219" s="12">
        <f t="shared" si="25"/>
        <v>0</v>
      </c>
    </row>
    <row r="220" spans="1:13" ht="15" customHeight="1" x14ac:dyDescent="0.25">
      <c r="A220" s="77"/>
      <c r="B220" s="58" t="s">
        <v>81</v>
      </c>
      <c r="C220" s="58">
        <v>714</v>
      </c>
      <c r="D220" s="58">
        <v>446</v>
      </c>
      <c r="E220" s="58">
        <v>2</v>
      </c>
      <c r="F220" s="59">
        <f t="shared" si="32"/>
        <v>0.63688800000000001</v>
      </c>
      <c r="G220" s="60">
        <f t="shared" si="33"/>
        <v>3300.3536159999999</v>
      </c>
      <c r="H220" s="49"/>
      <c r="I220" s="18"/>
      <c r="J220" s="18"/>
      <c r="K220" s="18"/>
      <c r="L220" s="19">
        <f t="shared" si="24"/>
        <v>0</v>
      </c>
      <c r="M220" s="12">
        <f t="shared" si="25"/>
        <v>0</v>
      </c>
    </row>
    <row r="221" spans="1:13" ht="15" customHeight="1" x14ac:dyDescent="0.25">
      <c r="A221" s="77"/>
      <c r="B221" s="58" t="s">
        <v>82</v>
      </c>
      <c r="C221" s="58">
        <v>714</v>
      </c>
      <c r="D221" s="58">
        <v>396</v>
      </c>
      <c r="E221" s="58">
        <v>2</v>
      </c>
      <c r="F221" s="59">
        <f t="shared" si="32"/>
        <v>0.56548799999999999</v>
      </c>
      <c r="G221" s="60">
        <f t="shared" si="33"/>
        <v>2930.3588159999999</v>
      </c>
      <c r="H221" s="49"/>
      <c r="I221" s="18"/>
      <c r="J221" s="18"/>
      <c r="K221" s="18"/>
      <c r="L221" s="19">
        <f t="shared" si="24"/>
        <v>0</v>
      </c>
      <c r="M221" s="12">
        <f t="shared" si="25"/>
        <v>0</v>
      </c>
    </row>
    <row r="222" spans="1:13" ht="15" customHeight="1" x14ac:dyDescent="0.25">
      <c r="A222" s="77"/>
      <c r="B222" s="58" t="s">
        <v>83</v>
      </c>
      <c r="C222" s="58">
        <v>570</v>
      </c>
      <c r="D222" s="58">
        <v>446</v>
      </c>
      <c r="E222" s="58">
        <v>1</v>
      </c>
      <c r="F222" s="59">
        <f t="shared" si="32"/>
        <v>0.25422</v>
      </c>
      <c r="G222" s="60">
        <f t="shared" si="33"/>
        <v>1317.3680400000001</v>
      </c>
      <c r="H222" s="49"/>
      <c r="I222" s="18"/>
      <c r="J222" s="18"/>
      <c r="K222" s="18"/>
      <c r="L222" s="19">
        <f t="shared" si="24"/>
        <v>0</v>
      </c>
      <c r="M222" s="12">
        <f t="shared" si="25"/>
        <v>0</v>
      </c>
    </row>
    <row r="223" spans="1:13" ht="15" customHeight="1" x14ac:dyDescent="0.25">
      <c r="A223" s="77"/>
      <c r="B223" s="58" t="s">
        <v>84</v>
      </c>
      <c r="C223" s="58">
        <v>570</v>
      </c>
      <c r="D223" s="58">
        <v>596</v>
      </c>
      <c r="E223" s="58">
        <v>1</v>
      </c>
      <c r="F223" s="59">
        <f t="shared" si="32"/>
        <v>0.33971999999999997</v>
      </c>
      <c r="G223" s="60">
        <f t="shared" si="33"/>
        <v>1760.4290399999998</v>
      </c>
      <c r="H223" s="49"/>
      <c r="I223" s="18"/>
      <c r="J223" s="18"/>
      <c r="K223" s="18"/>
      <c r="L223" s="19">
        <f t="shared" ref="L223:L286" si="34">A223*G223</f>
        <v>0</v>
      </c>
      <c r="M223" s="12">
        <f t="shared" ref="M223:M286" si="35">F223*A223</f>
        <v>0</v>
      </c>
    </row>
    <row r="224" spans="1:13" ht="15" customHeight="1" x14ac:dyDescent="0.25">
      <c r="A224" s="77"/>
      <c r="B224" s="58" t="s">
        <v>85</v>
      </c>
      <c r="C224" s="58">
        <v>714</v>
      </c>
      <c r="D224" s="58">
        <v>446</v>
      </c>
      <c r="E224" s="58">
        <v>1</v>
      </c>
      <c r="F224" s="59">
        <f t="shared" si="32"/>
        <v>0.318444</v>
      </c>
      <c r="G224" s="60">
        <f t="shared" si="33"/>
        <v>1650.1768079999999</v>
      </c>
      <c r="H224" s="49"/>
      <c r="I224" s="18"/>
      <c r="J224" s="18"/>
      <c r="K224" s="18"/>
      <c r="L224" s="19">
        <f t="shared" si="34"/>
        <v>0</v>
      </c>
      <c r="M224" s="12">
        <f t="shared" si="35"/>
        <v>0</v>
      </c>
    </row>
    <row r="225" spans="1:13" ht="15" customHeight="1" x14ac:dyDescent="0.25">
      <c r="A225" s="77"/>
      <c r="B225" s="58" t="s">
        <v>86</v>
      </c>
      <c r="C225" s="58">
        <v>714</v>
      </c>
      <c r="D225" s="58">
        <v>596</v>
      </c>
      <c r="E225" s="58">
        <v>1</v>
      </c>
      <c r="F225" s="59">
        <f t="shared" si="32"/>
        <v>0.42554399999999998</v>
      </c>
      <c r="G225" s="60">
        <f t="shared" si="33"/>
        <v>2205.1690079999998</v>
      </c>
      <c r="H225" s="49"/>
      <c r="I225" s="18"/>
      <c r="J225" s="18"/>
      <c r="K225" s="18"/>
      <c r="L225" s="19">
        <f t="shared" si="34"/>
        <v>0</v>
      </c>
      <c r="M225" s="12">
        <f t="shared" si="35"/>
        <v>0</v>
      </c>
    </row>
    <row r="226" spans="1:13" ht="18.75" customHeight="1" x14ac:dyDescent="0.25">
      <c r="A226" s="103"/>
      <c r="B226" s="102" t="s">
        <v>104</v>
      </c>
      <c r="C226" s="58">
        <v>714</v>
      </c>
      <c r="D226" s="58">
        <v>313</v>
      </c>
      <c r="E226" s="58">
        <v>1</v>
      </c>
      <c r="F226" s="98">
        <f>((C226/1000)*(D226/1000))+((C227/1000)*(D227/1000))</f>
        <v>0.46052999999999999</v>
      </c>
      <c r="G226" s="101">
        <f t="shared" si="33"/>
        <v>2386.4664600000001</v>
      </c>
      <c r="H226" s="49"/>
      <c r="I226" s="18"/>
      <c r="J226" s="18"/>
      <c r="K226" s="18"/>
      <c r="L226" s="19">
        <f t="shared" si="34"/>
        <v>0</v>
      </c>
      <c r="M226" s="12">
        <f t="shared" si="35"/>
        <v>0</v>
      </c>
    </row>
    <row r="227" spans="1:13" ht="18.75" customHeight="1" x14ac:dyDescent="0.25">
      <c r="A227" s="103"/>
      <c r="B227" s="102"/>
      <c r="C227" s="58">
        <v>714</v>
      </c>
      <c r="D227" s="58">
        <v>332</v>
      </c>
      <c r="E227" s="58">
        <v>1</v>
      </c>
      <c r="F227" s="98"/>
      <c r="G227" s="101"/>
      <c r="H227" s="49"/>
      <c r="I227" s="18"/>
      <c r="J227" s="18"/>
      <c r="K227" s="18"/>
      <c r="L227" s="19">
        <f t="shared" si="34"/>
        <v>0</v>
      </c>
      <c r="M227" s="12">
        <f t="shared" si="35"/>
        <v>0</v>
      </c>
    </row>
    <row r="228" spans="1:13" ht="18.75" customHeight="1" x14ac:dyDescent="0.25">
      <c r="A228" s="103"/>
      <c r="B228" s="102" t="s">
        <v>105</v>
      </c>
      <c r="C228" s="58">
        <v>714</v>
      </c>
      <c r="D228" s="58">
        <v>313</v>
      </c>
      <c r="E228" s="58">
        <v>1</v>
      </c>
      <c r="F228" s="98">
        <f>((C228/1000)*(D228/1000))+((C229/1000)*(D229/1000))</f>
        <v>0.46052999999999999</v>
      </c>
      <c r="G228" s="101">
        <f>F228*$G$9</f>
        <v>2386.4664600000001</v>
      </c>
      <c r="H228" s="49"/>
      <c r="I228" s="18"/>
      <c r="J228" s="18"/>
      <c r="K228" s="18"/>
      <c r="L228" s="19">
        <f t="shared" si="34"/>
        <v>0</v>
      </c>
      <c r="M228" s="12">
        <f t="shared" si="35"/>
        <v>0</v>
      </c>
    </row>
    <row r="229" spans="1:13" ht="18.75" customHeight="1" x14ac:dyDescent="0.25">
      <c r="A229" s="103"/>
      <c r="B229" s="102"/>
      <c r="C229" s="58">
        <v>714</v>
      </c>
      <c r="D229" s="58">
        <v>332</v>
      </c>
      <c r="E229" s="58">
        <v>1</v>
      </c>
      <c r="F229" s="98"/>
      <c r="G229" s="101"/>
      <c r="H229" s="49"/>
      <c r="I229" s="18"/>
      <c r="J229" s="18"/>
      <c r="K229" s="18"/>
      <c r="L229" s="19">
        <f t="shared" si="34"/>
        <v>0</v>
      </c>
      <c r="M229" s="12">
        <f t="shared" si="35"/>
        <v>0</v>
      </c>
    </row>
    <row r="230" spans="1:13" ht="15" customHeight="1" x14ac:dyDescent="0.25">
      <c r="A230" s="77"/>
      <c r="B230" s="58" t="s">
        <v>106</v>
      </c>
      <c r="C230" s="58">
        <v>714</v>
      </c>
      <c r="D230" s="58">
        <v>446</v>
      </c>
      <c r="E230" s="58">
        <v>1</v>
      </c>
      <c r="F230" s="98">
        <f>((C230/1000)*(D230/1000))+((C231/1000)*(D231/1000))</f>
        <v>0.63688800000000001</v>
      </c>
      <c r="G230" s="101">
        <f>F230*$G$9</f>
        <v>3300.3536159999999</v>
      </c>
      <c r="H230" s="49"/>
      <c r="I230" s="18"/>
      <c r="J230" s="18"/>
      <c r="K230" s="18"/>
      <c r="L230" s="19">
        <f t="shared" si="34"/>
        <v>0</v>
      </c>
      <c r="M230" s="12">
        <f t="shared" si="35"/>
        <v>0</v>
      </c>
    </row>
    <row r="231" spans="1:13" ht="15" customHeight="1" x14ac:dyDescent="0.25">
      <c r="A231" s="77"/>
      <c r="B231" s="58" t="s">
        <v>107</v>
      </c>
      <c r="C231" s="58">
        <v>714</v>
      </c>
      <c r="D231" s="58">
        <v>446</v>
      </c>
      <c r="E231" s="58">
        <v>1</v>
      </c>
      <c r="F231" s="98"/>
      <c r="G231" s="101"/>
      <c r="H231" s="49"/>
      <c r="I231" s="18"/>
      <c r="J231" s="18"/>
      <c r="K231" s="18"/>
      <c r="L231" s="19">
        <f t="shared" si="34"/>
        <v>0</v>
      </c>
      <c r="M231" s="12">
        <f t="shared" si="35"/>
        <v>0</v>
      </c>
    </row>
    <row r="232" spans="1:13" ht="15" customHeight="1" x14ac:dyDescent="0.25">
      <c r="A232" s="103"/>
      <c r="B232" s="102" t="s">
        <v>151</v>
      </c>
      <c r="C232" s="58">
        <v>720</v>
      </c>
      <c r="D232" s="58">
        <v>150</v>
      </c>
      <c r="E232" s="58">
        <v>1</v>
      </c>
      <c r="F232" s="98">
        <f>(((C232/1000)*(D232/1000))*E232)+((C233/1000)*(D233/1000)*E233)+((C234/1000)*(D234/1000)*E234)</f>
        <v>0.45357599999999998</v>
      </c>
      <c r="G232" s="101">
        <f>F232*$G$9</f>
        <v>2350.430832</v>
      </c>
      <c r="H232" s="49"/>
      <c r="I232" s="18"/>
      <c r="J232" s="18"/>
      <c r="K232" s="18"/>
      <c r="L232" s="19">
        <f t="shared" si="34"/>
        <v>0</v>
      </c>
      <c r="M232" s="12">
        <f t="shared" si="35"/>
        <v>0</v>
      </c>
    </row>
    <row r="233" spans="1:13" ht="15" customHeight="1" x14ac:dyDescent="0.25">
      <c r="A233" s="103"/>
      <c r="B233" s="102"/>
      <c r="C233" s="58">
        <v>714</v>
      </c>
      <c r="D233" s="58">
        <v>426</v>
      </c>
      <c r="E233" s="58">
        <v>1</v>
      </c>
      <c r="F233" s="98"/>
      <c r="G233" s="101"/>
      <c r="H233" s="49"/>
      <c r="I233" s="18"/>
      <c r="J233" s="18"/>
      <c r="K233" s="18"/>
      <c r="L233" s="19">
        <f t="shared" si="34"/>
        <v>0</v>
      </c>
      <c r="M233" s="12">
        <f t="shared" si="35"/>
        <v>0</v>
      </c>
    </row>
    <row r="234" spans="1:13" ht="18.75" customHeight="1" x14ac:dyDescent="0.25">
      <c r="A234" s="103"/>
      <c r="B234" s="102"/>
      <c r="C234" s="58">
        <v>714</v>
      </c>
      <c r="D234" s="58">
        <v>58</v>
      </c>
      <c r="E234" s="58">
        <v>1</v>
      </c>
      <c r="F234" s="98"/>
      <c r="G234" s="101"/>
      <c r="H234" s="49"/>
      <c r="I234" s="18"/>
      <c r="J234" s="18"/>
      <c r="K234" s="18"/>
      <c r="L234" s="19">
        <f t="shared" si="34"/>
        <v>0</v>
      </c>
      <c r="M234" s="12">
        <f t="shared" si="35"/>
        <v>0</v>
      </c>
    </row>
    <row r="235" spans="1:13" ht="18.75" customHeight="1" x14ac:dyDescent="0.25">
      <c r="A235" s="103"/>
      <c r="B235" s="102" t="s">
        <v>152</v>
      </c>
      <c r="C235" s="58">
        <v>720</v>
      </c>
      <c r="D235" s="58">
        <v>150</v>
      </c>
      <c r="E235" s="58">
        <v>1</v>
      </c>
      <c r="F235" s="98">
        <f>(((C235/1000)*(D235/1000))*E235)+((C236/1000)*(D236/1000)*E236)+((C237/1000)*(D237/1000)*E237)</f>
        <v>0.45357599999999998</v>
      </c>
      <c r="G235" s="101">
        <f>F235*$G$9</f>
        <v>2350.430832</v>
      </c>
      <c r="H235" s="49"/>
      <c r="I235" s="18"/>
      <c r="J235" s="18"/>
      <c r="K235" s="18"/>
      <c r="L235" s="19">
        <f t="shared" si="34"/>
        <v>0</v>
      </c>
      <c r="M235" s="12">
        <f t="shared" si="35"/>
        <v>0</v>
      </c>
    </row>
    <row r="236" spans="1:13" ht="18.75" customHeight="1" x14ac:dyDescent="0.25">
      <c r="A236" s="103"/>
      <c r="B236" s="102"/>
      <c r="C236" s="58">
        <v>714</v>
      </c>
      <c r="D236" s="58">
        <v>426</v>
      </c>
      <c r="E236" s="58">
        <v>1</v>
      </c>
      <c r="F236" s="98"/>
      <c r="G236" s="101"/>
      <c r="H236" s="49"/>
      <c r="I236" s="18"/>
      <c r="J236" s="18"/>
      <c r="K236" s="18"/>
      <c r="L236" s="19">
        <f t="shared" si="34"/>
        <v>0</v>
      </c>
      <c r="M236" s="12">
        <f t="shared" si="35"/>
        <v>0</v>
      </c>
    </row>
    <row r="237" spans="1:13" ht="18.75" customHeight="1" x14ac:dyDescent="0.25">
      <c r="A237" s="103"/>
      <c r="B237" s="102"/>
      <c r="C237" s="58">
        <v>714</v>
      </c>
      <c r="D237" s="58">
        <v>58</v>
      </c>
      <c r="E237" s="58">
        <v>1</v>
      </c>
      <c r="F237" s="98"/>
      <c r="G237" s="101"/>
      <c r="H237" s="49"/>
      <c r="I237" s="18"/>
      <c r="J237" s="18"/>
      <c r="K237" s="18"/>
      <c r="L237" s="19">
        <f t="shared" si="34"/>
        <v>0</v>
      </c>
      <c r="M237" s="12">
        <f t="shared" si="35"/>
        <v>0</v>
      </c>
    </row>
    <row r="238" spans="1:13" x14ac:dyDescent="0.25">
      <c r="A238" s="103"/>
      <c r="B238" s="102" t="s">
        <v>265</v>
      </c>
      <c r="C238" s="58">
        <v>356</v>
      </c>
      <c r="D238" s="58">
        <v>596</v>
      </c>
      <c r="E238" s="58">
        <v>1</v>
      </c>
      <c r="F238" s="98">
        <f>((C238/1000)*(D238/1000)*E238)+((C239/1000)*(D239/1000)*E239)</f>
        <v>0.27058399999999999</v>
      </c>
      <c r="G238" s="101">
        <f>F238*$G$9</f>
        <v>1402.1662879999999</v>
      </c>
      <c r="H238" s="49"/>
      <c r="I238" s="18"/>
      <c r="J238" s="18"/>
      <c r="K238" s="18"/>
      <c r="L238" s="19">
        <f t="shared" si="34"/>
        <v>0</v>
      </c>
      <c r="M238" s="12">
        <f t="shared" si="35"/>
        <v>0</v>
      </c>
    </row>
    <row r="239" spans="1:13" x14ac:dyDescent="0.25">
      <c r="A239" s="103"/>
      <c r="B239" s="102"/>
      <c r="C239" s="58">
        <v>98</v>
      </c>
      <c r="D239" s="58">
        <v>596</v>
      </c>
      <c r="E239" s="58">
        <v>1</v>
      </c>
      <c r="F239" s="98"/>
      <c r="G239" s="101"/>
      <c r="H239" s="49"/>
      <c r="I239" s="18"/>
      <c r="J239" s="18"/>
      <c r="K239" s="18"/>
      <c r="L239" s="19">
        <f t="shared" si="34"/>
        <v>0</v>
      </c>
      <c r="M239" s="12">
        <f t="shared" si="35"/>
        <v>0</v>
      </c>
    </row>
    <row r="240" spans="1:13" ht="18.75" customHeight="1" x14ac:dyDescent="0.25">
      <c r="A240" s="99"/>
      <c r="B240" s="102" t="s">
        <v>266</v>
      </c>
      <c r="C240" s="58">
        <v>356</v>
      </c>
      <c r="D240" s="58">
        <v>596</v>
      </c>
      <c r="E240" s="58">
        <v>1</v>
      </c>
      <c r="F240" s="98">
        <f>((C240/1000)*(D240/1000)*E240)+((C241/1000)*(D241/1000)*E241)</f>
        <v>0.27058399999999999</v>
      </c>
      <c r="G240" s="101">
        <f>F240*$G$9</f>
        <v>1402.1662879999999</v>
      </c>
      <c r="H240" s="49"/>
      <c r="I240" s="18"/>
      <c r="J240" s="18"/>
      <c r="K240" s="18"/>
      <c r="L240" s="19">
        <f t="shared" si="34"/>
        <v>0</v>
      </c>
      <c r="M240" s="12">
        <f t="shared" si="35"/>
        <v>0</v>
      </c>
    </row>
    <row r="241" spans="1:13" ht="18.75" customHeight="1" x14ac:dyDescent="0.25">
      <c r="A241" s="100"/>
      <c r="B241" s="102"/>
      <c r="C241" s="58">
        <v>98</v>
      </c>
      <c r="D241" s="58">
        <v>596</v>
      </c>
      <c r="E241" s="58">
        <v>1</v>
      </c>
      <c r="F241" s="98"/>
      <c r="G241" s="101"/>
      <c r="H241" s="49"/>
      <c r="I241" s="18"/>
      <c r="J241" s="18"/>
      <c r="K241" s="18"/>
      <c r="L241" s="19">
        <f t="shared" si="34"/>
        <v>0</v>
      </c>
      <c r="M241" s="12">
        <f t="shared" si="35"/>
        <v>0</v>
      </c>
    </row>
    <row r="242" spans="1:13" x14ac:dyDescent="0.25">
      <c r="A242" s="99"/>
      <c r="B242" s="102" t="s">
        <v>329</v>
      </c>
      <c r="C242" s="58">
        <v>356</v>
      </c>
      <c r="D242" s="58">
        <v>596</v>
      </c>
      <c r="E242" s="58">
        <v>1</v>
      </c>
      <c r="F242" s="98">
        <f>((C242/1000)*(D242/1000)*E242)+((C243/1000)*(D243/1000)*E243)</f>
        <v>0.27058399999999999</v>
      </c>
      <c r="G242" s="101">
        <f>F242*$G$9</f>
        <v>1402.1662879999999</v>
      </c>
      <c r="H242" s="49"/>
      <c r="I242" s="18"/>
      <c r="J242" s="18"/>
      <c r="K242" s="18"/>
      <c r="L242" s="19">
        <f t="shared" si="34"/>
        <v>0</v>
      </c>
      <c r="M242" s="12">
        <f t="shared" si="35"/>
        <v>0</v>
      </c>
    </row>
    <row r="243" spans="1:13" x14ac:dyDescent="0.25">
      <c r="A243" s="100"/>
      <c r="B243" s="102"/>
      <c r="C243" s="58">
        <v>98</v>
      </c>
      <c r="D243" s="58">
        <v>596</v>
      </c>
      <c r="E243" s="58">
        <v>1</v>
      </c>
      <c r="F243" s="98"/>
      <c r="G243" s="101"/>
      <c r="H243" s="49"/>
      <c r="I243" s="18"/>
      <c r="J243" s="18"/>
      <c r="K243" s="18"/>
      <c r="L243" s="19">
        <f t="shared" si="34"/>
        <v>0</v>
      </c>
      <c r="M243" s="12">
        <f t="shared" si="35"/>
        <v>0</v>
      </c>
    </row>
    <row r="244" spans="1:13" ht="15" customHeight="1" x14ac:dyDescent="0.25">
      <c r="A244" s="77"/>
      <c r="B244" s="58" t="s">
        <v>147</v>
      </c>
      <c r="C244" s="58">
        <v>1425</v>
      </c>
      <c r="D244" s="58">
        <v>596</v>
      </c>
      <c r="E244" s="58">
        <v>1</v>
      </c>
      <c r="F244" s="59">
        <f>((C244/1000)*(D244/1000))*E244</f>
        <v>0.84929999999999994</v>
      </c>
      <c r="G244" s="60">
        <f>F244*$G$9</f>
        <v>4401.0725999999995</v>
      </c>
      <c r="H244" s="49"/>
      <c r="I244" s="18"/>
      <c r="J244" s="18"/>
      <c r="K244" s="18"/>
      <c r="L244" s="19">
        <f t="shared" si="34"/>
        <v>0</v>
      </c>
      <c r="M244" s="12">
        <f t="shared" si="35"/>
        <v>0</v>
      </c>
    </row>
    <row r="245" spans="1:13" ht="15" customHeight="1" x14ac:dyDescent="0.25">
      <c r="A245" s="77"/>
      <c r="B245" s="58" t="s">
        <v>148</v>
      </c>
      <c r="C245" s="58">
        <v>1425</v>
      </c>
      <c r="D245" s="58">
        <v>596</v>
      </c>
      <c r="E245" s="58">
        <v>1</v>
      </c>
      <c r="F245" s="59">
        <f>((C245/1000)*(D245/1000))*E245</f>
        <v>0.84929999999999994</v>
      </c>
      <c r="G245" s="60">
        <f>F245*$G$9</f>
        <v>4401.0725999999995</v>
      </c>
      <c r="H245" s="49"/>
      <c r="I245" s="18"/>
      <c r="J245" s="18"/>
      <c r="K245" s="18"/>
      <c r="L245" s="19">
        <f t="shared" si="34"/>
        <v>0</v>
      </c>
      <c r="M245" s="12">
        <f t="shared" si="35"/>
        <v>0</v>
      </c>
    </row>
    <row r="246" spans="1:13" ht="15" customHeight="1" x14ac:dyDescent="0.25">
      <c r="A246" s="77"/>
      <c r="B246" s="58" t="s">
        <v>149</v>
      </c>
      <c r="C246" s="58">
        <v>1425</v>
      </c>
      <c r="D246" s="58">
        <v>596</v>
      </c>
      <c r="E246" s="58">
        <v>1</v>
      </c>
      <c r="F246" s="59">
        <f>((C246/1000)*(D246/1000))*E246</f>
        <v>0.84929999999999994</v>
      </c>
      <c r="G246" s="60">
        <f>F246*$G$9</f>
        <v>4401.0725999999995</v>
      </c>
      <c r="H246" s="49"/>
      <c r="I246" s="58"/>
      <c r="J246" s="58"/>
      <c r="K246" s="58"/>
      <c r="L246" s="19">
        <f t="shared" si="34"/>
        <v>0</v>
      </c>
      <c r="M246" s="12">
        <f t="shared" si="35"/>
        <v>0</v>
      </c>
    </row>
    <row r="247" spans="1:13" ht="15" customHeight="1" x14ac:dyDescent="0.25">
      <c r="A247" s="77"/>
      <c r="B247" s="58" t="s">
        <v>150</v>
      </c>
      <c r="C247" s="58">
        <v>1425</v>
      </c>
      <c r="D247" s="58">
        <v>596</v>
      </c>
      <c r="E247" s="58">
        <v>1</v>
      </c>
      <c r="F247" s="59">
        <f>((C247/1000)*(D247/1000))*E247</f>
        <v>0.84929999999999994</v>
      </c>
      <c r="G247" s="60">
        <f>F247*$G$9</f>
        <v>4401.0725999999995</v>
      </c>
      <c r="H247" s="49"/>
      <c r="I247" s="58"/>
      <c r="J247" s="58"/>
      <c r="K247" s="58"/>
      <c r="L247" s="19">
        <f t="shared" si="34"/>
        <v>0</v>
      </c>
      <c r="M247" s="12">
        <f t="shared" si="35"/>
        <v>0</v>
      </c>
    </row>
    <row r="248" spans="1:13" ht="18.75" customHeight="1" x14ac:dyDescent="0.25">
      <c r="A248" s="77"/>
      <c r="B248" s="58" t="s">
        <v>232</v>
      </c>
      <c r="C248" s="58">
        <v>1325</v>
      </c>
      <c r="D248" s="58">
        <v>496</v>
      </c>
      <c r="E248" s="58">
        <v>1</v>
      </c>
      <c r="F248" s="59"/>
      <c r="G248" s="60"/>
      <c r="H248" s="51">
        <f>D248/1000*C248/1000*E248*A248</f>
        <v>0</v>
      </c>
      <c r="I248" s="52">
        <f>R248*$I$9</f>
        <v>0</v>
      </c>
      <c r="J248" s="58"/>
      <c r="K248" s="58"/>
      <c r="L248" s="19"/>
    </row>
    <row r="249" spans="1:13" ht="18.75" customHeight="1" x14ac:dyDescent="0.25">
      <c r="A249" s="77"/>
      <c r="B249" s="58" t="s">
        <v>233</v>
      </c>
      <c r="C249" s="58">
        <v>1325</v>
      </c>
      <c r="D249" s="58">
        <v>496</v>
      </c>
      <c r="E249" s="58">
        <v>1</v>
      </c>
      <c r="F249" s="59"/>
      <c r="G249" s="60"/>
      <c r="H249" s="49"/>
      <c r="I249" s="53"/>
      <c r="J249" s="59">
        <f>D249/1000*C249/1000*E249*A249</f>
        <v>0</v>
      </c>
      <c r="K249" s="53">
        <f>J249*$K$9</f>
        <v>0</v>
      </c>
      <c r="L249" s="19"/>
    </row>
    <row r="250" spans="1:13" ht="18.75" customHeight="1" x14ac:dyDescent="0.25">
      <c r="A250" s="103"/>
      <c r="B250" s="102" t="s">
        <v>242</v>
      </c>
      <c r="C250" s="58">
        <v>714</v>
      </c>
      <c r="D250" s="58">
        <v>396</v>
      </c>
      <c r="E250" s="58">
        <v>1</v>
      </c>
      <c r="F250" s="98">
        <f>((C250/1000)*(D250/1000)*E250)+((C251/1000)*(D251/1000)*E251)</f>
        <v>0.77576400000000012</v>
      </c>
      <c r="G250" s="101">
        <f>F250*$G$9</f>
        <v>4020.0090480000008</v>
      </c>
      <c r="H250" s="49"/>
      <c r="I250" s="18"/>
      <c r="J250" s="18"/>
      <c r="K250" s="18"/>
      <c r="L250" s="19">
        <f t="shared" si="34"/>
        <v>0</v>
      </c>
      <c r="M250" s="12">
        <f t="shared" si="35"/>
        <v>0</v>
      </c>
    </row>
    <row r="251" spans="1:13" ht="18.75" customHeight="1" x14ac:dyDescent="0.25">
      <c r="A251" s="103"/>
      <c r="B251" s="102"/>
      <c r="C251" s="58">
        <v>1245</v>
      </c>
      <c r="D251" s="58">
        <v>396</v>
      </c>
      <c r="E251" s="58">
        <v>1</v>
      </c>
      <c r="F251" s="98"/>
      <c r="G251" s="101"/>
      <c r="H251" s="49"/>
      <c r="I251" s="18"/>
      <c r="J251" s="18"/>
      <c r="K251" s="18"/>
      <c r="L251" s="19">
        <f t="shared" si="34"/>
        <v>0</v>
      </c>
      <c r="M251" s="12">
        <f t="shared" si="35"/>
        <v>0</v>
      </c>
    </row>
    <row r="252" spans="1:13" ht="15" customHeight="1" x14ac:dyDescent="0.25">
      <c r="A252" s="103"/>
      <c r="B252" s="102" t="s">
        <v>243</v>
      </c>
      <c r="C252" s="58">
        <v>714</v>
      </c>
      <c r="D252" s="58">
        <v>396</v>
      </c>
      <c r="E252" s="58">
        <v>1</v>
      </c>
      <c r="F252" s="98">
        <f>((C252/1000)*(D252/1000)*E252)+((C253/1000)*(D253/1000)*E253)</f>
        <v>0.77576400000000012</v>
      </c>
      <c r="G252" s="101">
        <f>F252*$G$9</f>
        <v>4020.0090480000008</v>
      </c>
      <c r="H252" s="49"/>
      <c r="I252" s="18"/>
      <c r="J252" s="18"/>
      <c r="K252" s="18"/>
      <c r="L252" s="19">
        <f t="shared" si="34"/>
        <v>0</v>
      </c>
      <c r="M252" s="12">
        <f t="shared" si="35"/>
        <v>0</v>
      </c>
    </row>
    <row r="253" spans="1:13" ht="15" customHeight="1" x14ac:dyDescent="0.25">
      <c r="A253" s="103"/>
      <c r="B253" s="102"/>
      <c r="C253" s="58">
        <v>1245</v>
      </c>
      <c r="D253" s="58">
        <v>396</v>
      </c>
      <c r="E253" s="58">
        <v>1</v>
      </c>
      <c r="F253" s="98"/>
      <c r="G253" s="101"/>
      <c r="H253" s="49"/>
      <c r="I253" s="18"/>
      <c r="J253" s="18"/>
      <c r="K253" s="18"/>
      <c r="L253" s="19">
        <f t="shared" si="34"/>
        <v>0</v>
      </c>
      <c r="M253" s="12">
        <f t="shared" si="35"/>
        <v>0</v>
      </c>
    </row>
    <row r="254" spans="1:13" ht="15" customHeight="1" x14ac:dyDescent="0.25">
      <c r="A254" s="99"/>
      <c r="B254" s="102" t="s">
        <v>179</v>
      </c>
      <c r="C254" s="58">
        <v>714</v>
      </c>
      <c r="D254" s="58">
        <v>396</v>
      </c>
      <c r="E254" s="58">
        <v>1</v>
      </c>
      <c r="F254" s="98">
        <f t="shared" ref="F254" si="36">((C254/1000)*(D254/1000)*E254)+((C255/1000)*(D255/1000)*E255)</f>
        <v>0.77576400000000012</v>
      </c>
      <c r="G254" s="101">
        <f t="shared" ref="G254" si="37">F254*$G$9</f>
        <v>4020.0090480000008</v>
      </c>
      <c r="H254" s="49"/>
      <c r="I254" s="18"/>
      <c r="J254" s="18"/>
      <c r="K254" s="18"/>
      <c r="L254" s="19">
        <f t="shared" si="34"/>
        <v>0</v>
      </c>
      <c r="M254" s="12">
        <f t="shared" si="35"/>
        <v>0</v>
      </c>
    </row>
    <row r="255" spans="1:13" ht="15" customHeight="1" x14ac:dyDescent="0.25">
      <c r="A255" s="100"/>
      <c r="B255" s="102"/>
      <c r="C255" s="58">
        <v>1245</v>
      </c>
      <c r="D255" s="58">
        <v>396</v>
      </c>
      <c r="E255" s="58">
        <v>1</v>
      </c>
      <c r="F255" s="98"/>
      <c r="G255" s="101"/>
      <c r="H255" s="49"/>
      <c r="I255" s="18"/>
      <c r="J255" s="18"/>
      <c r="K255" s="18"/>
      <c r="L255" s="19">
        <f t="shared" si="34"/>
        <v>0</v>
      </c>
      <c r="M255" s="12">
        <f t="shared" si="35"/>
        <v>0</v>
      </c>
    </row>
    <row r="256" spans="1:13" ht="15" customHeight="1" x14ac:dyDescent="0.25">
      <c r="A256" s="99"/>
      <c r="B256" s="102" t="s">
        <v>180</v>
      </c>
      <c r="C256" s="58">
        <v>714</v>
      </c>
      <c r="D256" s="58">
        <v>396</v>
      </c>
      <c r="E256" s="58">
        <v>1</v>
      </c>
      <c r="F256" s="98">
        <f>((C256/1000)*(D256/1000)*E256)+((C257/1000)*(D257/1000)*E257)</f>
        <v>0.77576400000000012</v>
      </c>
      <c r="G256" s="101">
        <f t="shared" ref="G256:G258" si="38">F256*$G$9</f>
        <v>4020.0090480000008</v>
      </c>
      <c r="H256" s="49"/>
      <c r="I256" s="18"/>
      <c r="J256" s="18"/>
      <c r="K256" s="18"/>
      <c r="L256" s="19">
        <f t="shared" si="34"/>
        <v>0</v>
      </c>
      <c r="M256" s="12">
        <f t="shared" si="35"/>
        <v>0</v>
      </c>
    </row>
    <row r="257" spans="1:13" ht="15" customHeight="1" x14ac:dyDescent="0.25">
      <c r="A257" s="100"/>
      <c r="B257" s="102"/>
      <c r="C257" s="58">
        <v>1245</v>
      </c>
      <c r="D257" s="58">
        <v>396</v>
      </c>
      <c r="E257" s="58">
        <v>1</v>
      </c>
      <c r="F257" s="98"/>
      <c r="G257" s="101"/>
      <c r="H257" s="49"/>
      <c r="I257" s="18"/>
      <c r="J257" s="18"/>
      <c r="K257" s="18"/>
      <c r="L257" s="19">
        <f t="shared" si="34"/>
        <v>0</v>
      </c>
      <c r="M257" s="12">
        <f t="shared" si="35"/>
        <v>0</v>
      </c>
    </row>
    <row r="258" spans="1:13" ht="15" customHeight="1" x14ac:dyDescent="0.25">
      <c r="A258" s="99"/>
      <c r="B258" s="111" t="s">
        <v>246</v>
      </c>
      <c r="C258" s="58">
        <v>596</v>
      </c>
      <c r="D258" s="58">
        <v>596</v>
      </c>
      <c r="E258" s="58">
        <v>1</v>
      </c>
      <c r="F258" s="117">
        <f>((C258/1000)*(D258/1000)*E258)+((C259/1000)*(D259/1000)*E259)+((C260/1000)*(D260/1000)*E260)</f>
        <v>0.57096799999999992</v>
      </c>
      <c r="G258" s="106">
        <f t="shared" si="38"/>
        <v>2958.7561759999994</v>
      </c>
      <c r="H258" s="49"/>
      <c r="I258" s="18"/>
      <c r="J258" s="18"/>
      <c r="K258" s="18"/>
      <c r="L258" s="19">
        <f t="shared" si="34"/>
        <v>0</v>
      </c>
      <c r="M258" s="12">
        <f t="shared" si="35"/>
        <v>0</v>
      </c>
    </row>
    <row r="259" spans="1:13" ht="15" customHeight="1" x14ac:dyDescent="0.25">
      <c r="A259" s="119"/>
      <c r="B259" s="155"/>
      <c r="C259" s="58">
        <v>284</v>
      </c>
      <c r="D259" s="58">
        <v>596</v>
      </c>
      <c r="E259" s="58">
        <v>1</v>
      </c>
      <c r="F259" s="156"/>
      <c r="G259" s="157"/>
      <c r="H259" s="49"/>
      <c r="I259" s="18"/>
      <c r="J259" s="18"/>
      <c r="K259" s="18"/>
      <c r="L259" s="19">
        <f t="shared" si="34"/>
        <v>0</v>
      </c>
      <c r="M259" s="12">
        <f t="shared" si="35"/>
        <v>0</v>
      </c>
    </row>
    <row r="260" spans="1:13" ht="15" customHeight="1" x14ac:dyDescent="0.25">
      <c r="A260" s="100"/>
      <c r="B260" s="112"/>
      <c r="C260" s="58">
        <v>78</v>
      </c>
      <c r="D260" s="58">
        <v>596</v>
      </c>
      <c r="E260" s="58">
        <v>1</v>
      </c>
      <c r="F260" s="156"/>
      <c r="G260" s="157"/>
      <c r="H260" s="49"/>
      <c r="I260" s="18"/>
      <c r="J260" s="18"/>
      <c r="K260" s="18"/>
      <c r="L260" s="19">
        <f t="shared" si="34"/>
        <v>0</v>
      </c>
      <c r="M260" s="12">
        <f t="shared" si="35"/>
        <v>0</v>
      </c>
    </row>
    <row r="261" spans="1:13" ht="15" customHeight="1" x14ac:dyDescent="0.25">
      <c r="A261" s="99"/>
      <c r="B261" s="111" t="s">
        <v>247</v>
      </c>
      <c r="C261" s="58">
        <v>596</v>
      </c>
      <c r="D261" s="58">
        <v>596</v>
      </c>
      <c r="E261" s="58">
        <v>1</v>
      </c>
      <c r="F261" s="117">
        <f>((C261/1000)*(D261/1000)*E261)+((C262/1000)*(D262/1000)*E262)+((C263/1000)*(D263/1000)*E263)</f>
        <v>0.57096799999999992</v>
      </c>
      <c r="G261" s="106">
        <f t="shared" ref="G261" si="39">F261*$G$9</f>
        <v>2958.7561759999994</v>
      </c>
      <c r="H261" s="49"/>
      <c r="I261" s="18"/>
      <c r="J261" s="18"/>
      <c r="K261" s="18"/>
      <c r="L261" s="19">
        <f t="shared" si="34"/>
        <v>0</v>
      </c>
      <c r="M261" s="12">
        <f t="shared" si="35"/>
        <v>0</v>
      </c>
    </row>
    <row r="262" spans="1:13" ht="15" customHeight="1" x14ac:dyDescent="0.25">
      <c r="A262" s="119"/>
      <c r="B262" s="155"/>
      <c r="C262" s="58">
        <v>284</v>
      </c>
      <c r="D262" s="58">
        <v>596</v>
      </c>
      <c r="E262" s="58">
        <v>1</v>
      </c>
      <c r="F262" s="156"/>
      <c r="G262" s="157"/>
      <c r="H262" s="49"/>
      <c r="I262" s="18"/>
      <c r="J262" s="18"/>
      <c r="K262" s="18"/>
      <c r="L262" s="19">
        <f t="shared" si="34"/>
        <v>0</v>
      </c>
      <c r="M262" s="12">
        <f t="shared" si="35"/>
        <v>0</v>
      </c>
    </row>
    <row r="263" spans="1:13" ht="15" customHeight="1" x14ac:dyDescent="0.25">
      <c r="A263" s="100"/>
      <c r="B263" s="112"/>
      <c r="C263" s="58">
        <v>78</v>
      </c>
      <c r="D263" s="58">
        <v>596</v>
      </c>
      <c r="E263" s="58">
        <v>1</v>
      </c>
      <c r="F263" s="156"/>
      <c r="G263" s="157"/>
      <c r="H263" s="49"/>
      <c r="I263" s="18"/>
      <c r="J263" s="18"/>
      <c r="K263" s="18"/>
      <c r="L263" s="19">
        <f t="shared" si="34"/>
        <v>0</v>
      </c>
      <c r="M263" s="12">
        <f t="shared" si="35"/>
        <v>0</v>
      </c>
    </row>
    <row r="264" spans="1:13" ht="15" customHeight="1" x14ac:dyDescent="0.25">
      <c r="A264" s="103"/>
      <c r="B264" s="102" t="s">
        <v>267</v>
      </c>
      <c r="C264" s="58">
        <v>140</v>
      </c>
      <c r="D264" s="58">
        <v>596</v>
      </c>
      <c r="E264" s="58">
        <v>1</v>
      </c>
      <c r="F264" s="98">
        <f>((C264/1000)*(D264/1000)*E264)+((C265/1000)*(D265/1000)*E265)+((C266/1000)*(D266/1000)*E266)</f>
        <v>0.80459999999999998</v>
      </c>
      <c r="G264" s="101">
        <f>F264*$G$9</f>
        <v>4169.4372000000003</v>
      </c>
      <c r="H264" s="49"/>
      <c r="I264" s="18"/>
      <c r="J264" s="18"/>
      <c r="K264" s="18"/>
      <c r="L264" s="19">
        <f t="shared" si="34"/>
        <v>0</v>
      </c>
      <c r="M264" s="12">
        <f t="shared" si="35"/>
        <v>0</v>
      </c>
    </row>
    <row r="265" spans="1:13" ht="15" customHeight="1" x14ac:dyDescent="0.25">
      <c r="A265" s="103"/>
      <c r="B265" s="102"/>
      <c r="C265" s="58">
        <v>284</v>
      </c>
      <c r="D265" s="58">
        <v>596</v>
      </c>
      <c r="E265" s="58">
        <v>2</v>
      </c>
      <c r="F265" s="98"/>
      <c r="G265" s="101"/>
      <c r="H265" s="49"/>
      <c r="I265" s="18"/>
      <c r="J265" s="18"/>
      <c r="K265" s="18"/>
      <c r="L265" s="19">
        <f t="shared" si="34"/>
        <v>0</v>
      </c>
      <c r="M265" s="12">
        <f t="shared" si="35"/>
        <v>0</v>
      </c>
    </row>
    <row r="266" spans="1:13" ht="15" customHeight="1" x14ac:dyDescent="0.25">
      <c r="A266" s="103"/>
      <c r="B266" s="102"/>
      <c r="C266" s="58">
        <v>642</v>
      </c>
      <c r="D266" s="58">
        <v>596</v>
      </c>
      <c r="E266" s="58">
        <v>1</v>
      </c>
      <c r="F266" s="98"/>
      <c r="G266" s="101"/>
      <c r="H266" s="49"/>
      <c r="I266" s="18"/>
      <c r="J266" s="18"/>
      <c r="K266" s="18"/>
      <c r="L266" s="19">
        <f t="shared" si="34"/>
        <v>0</v>
      </c>
      <c r="M266" s="12">
        <f t="shared" si="35"/>
        <v>0</v>
      </c>
    </row>
    <row r="267" spans="1:13" ht="15" customHeight="1" x14ac:dyDescent="0.25">
      <c r="A267" s="103"/>
      <c r="B267" s="102" t="s">
        <v>268</v>
      </c>
      <c r="C267" s="58">
        <v>140</v>
      </c>
      <c r="D267" s="58">
        <v>596</v>
      </c>
      <c r="E267" s="58">
        <v>1</v>
      </c>
      <c r="F267" s="98">
        <f>((C267/1000)*(D267/1000)*E267)+((C268/1000)*(D268/1000)*E268)+((C269/1000)*(D269/1000)*E269)</f>
        <v>0.80459999999999998</v>
      </c>
      <c r="G267" s="101">
        <f>F267*$G$9</f>
        <v>4169.4372000000003</v>
      </c>
      <c r="H267" s="49"/>
      <c r="I267" s="18"/>
      <c r="J267" s="18"/>
      <c r="K267" s="18"/>
      <c r="L267" s="19">
        <f t="shared" si="34"/>
        <v>0</v>
      </c>
      <c r="M267" s="12">
        <f t="shared" si="35"/>
        <v>0</v>
      </c>
    </row>
    <row r="268" spans="1:13" ht="15" customHeight="1" x14ac:dyDescent="0.25">
      <c r="A268" s="103"/>
      <c r="B268" s="102"/>
      <c r="C268" s="58">
        <v>284</v>
      </c>
      <c r="D268" s="58">
        <v>596</v>
      </c>
      <c r="E268" s="58">
        <v>2</v>
      </c>
      <c r="F268" s="98"/>
      <c r="G268" s="101"/>
      <c r="H268" s="49"/>
      <c r="I268" s="18"/>
      <c r="J268" s="18"/>
      <c r="K268" s="18"/>
      <c r="L268" s="19">
        <f t="shared" si="34"/>
        <v>0</v>
      </c>
      <c r="M268" s="12">
        <f t="shared" si="35"/>
        <v>0</v>
      </c>
    </row>
    <row r="269" spans="1:13" ht="15" customHeight="1" x14ac:dyDescent="0.25">
      <c r="A269" s="103"/>
      <c r="B269" s="102"/>
      <c r="C269" s="58">
        <v>642</v>
      </c>
      <c r="D269" s="58">
        <v>596</v>
      </c>
      <c r="E269" s="58">
        <v>1</v>
      </c>
      <c r="F269" s="98"/>
      <c r="G269" s="101"/>
      <c r="H269" s="49"/>
      <c r="I269" s="18"/>
      <c r="J269" s="18"/>
      <c r="K269" s="18"/>
      <c r="L269" s="19">
        <f t="shared" si="34"/>
        <v>0</v>
      </c>
      <c r="M269" s="12">
        <f t="shared" si="35"/>
        <v>0</v>
      </c>
    </row>
    <row r="270" spans="1:13" ht="15" customHeight="1" x14ac:dyDescent="0.25">
      <c r="A270" s="103"/>
      <c r="B270" s="102" t="s">
        <v>330</v>
      </c>
      <c r="C270" s="58">
        <v>140</v>
      </c>
      <c r="D270" s="58">
        <v>596</v>
      </c>
      <c r="E270" s="58">
        <v>1</v>
      </c>
      <c r="F270" s="98">
        <f>((C270/1000)*(D270/1000)*E270)+((C271/1000)*(D271/1000)*E271)+((C272/1000)*(D272/1000)*E272)</f>
        <v>0.80459999999999998</v>
      </c>
      <c r="G270" s="101">
        <f>F270*$G$9</f>
        <v>4169.4372000000003</v>
      </c>
      <c r="H270" s="49"/>
      <c r="I270" s="18"/>
      <c r="J270" s="18"/>
      <c r="K270" s="18"/>
      <c r="L270" s="19">
        <f t="shared" si="34"/>
        <v>0</v>
      </c>
      <c r="M270" s="12">
        <f t="shared" si="35"/>
        <v>0</v>
      </c>
    </row>
    <row r="271" spans="1:13" ht="15" customHeight="1" x14ac:dyDescent="0.25">
      <c r="A271" s="103"/>
      <c r="B271" s="102"/>
      <c r="C271" s="58">
        <v>284</v>
      </c>
      <c r="D271" s="58">
        <v>596</v>
      </c>
      <c r="E271" s="58">
        <v>2</v>
      </c>
      <c r="F271" s="98"/>
      <c r="G271" s="101"/>
      <c r="H271" s="49"/>
      <c r="I271" s="18"/>
      <c r="J271" s="18"/>
      <c r="K271" s="18"/>
      <c r="L271" s="19">
        <f t="shared" si="34"/>
        <v>0</v>
      </c>
      <c r="M271" s="12">
        <f t="shared" si="35"/>
        <v>0</v>
      </c>
    </row>
    <row r="272" spans="1:13" ht="15" customHeight="1" x14ac:dyDescent="0.25">
      <c r="A272" s="103"/>
      <c r="B272" s="102"/>
      <c r="C272" s="58">
        <v>642</v>
      </c>
      <c r="D272" s="58">
        <v>596</v>
      </c>
      <c r="E272" s="58">
        <v>1</v>
      </c>
      <c r="F272" s="98"/>
      <c r="G272" s="101"/>
      <c r="H272" s="49"/>
      <c r="I272" s="18"/>
      <c r="J272" s="18"/>
      <c r="K272" s="18"/>
      <c r="L272" s="19">
        <f t="shared" si="34"/>
        <v>0</v>
      </c>
      <c r="M272" s="12">
        <f t="shared" si="35"/>
        <v>0</v>
      </c>
    </row>
    <row r="273" spans="1:13" ht="15" customHeight="1" x14ac:dyDescent="0.25">
      <c r="A273" s="103"/>
      <c r="B273" s="102" t="s">
        <v>269</v>
      </c>
      <c r="C273" s="58">
        <v>140</v>
      </c>
      <c r="D273" s="58">
        <v>596</v>
      </c>
      <c r="E273" s="58">
        <v>1</v>
      </c>
      <c r="F273" s="98">
        <f>((C273/1000)*(D273/1000)*E273)+((C274/1000)*(D274/1000)*E274)+((C275/1000)*(D275/1000)*E275)</f>
        <v>0.80459999999999998</v>
      </c>
      <c r="G273" s="101">
        <f>F273*$G$9</f>
        <v>4169.4372000000003</v>
      </c>
      <c r="H273" s="49"/>
      <c r="I273" s="18"/>
      <c r="J273" s="18"/>
      <c r="K273" s="18"/>
      <c r="L273" s="19">
        <f t="shared" si="34"/>
        <v>0</v>
      </c>
      <c r="M273" s="12">
        <f t="shared" si="35"/>
        <v>0</v>
      </c>
    </row>
    <row r="274" spans="1:13" ht="15" customHeight="1" x14ac:dyDescent="0.25">
      <c r="A274" s="103"/>
      <c r="B274" s="102"/>
      <c r="C274" s="58">
        <v>284</v>
      </c>
      <c r="D274" s="58">
        <v>596</v>
      </c>
      <c r="E274" s="58">
        <v>2</v>
      </c>
      <c r="F274" s="98"/>
      <c r="G274" s="101"/>
      <c r="H274" s="49"/>
      <c r="I274" s="18"/>
      <c r="J274" s="18"/>
      <c r="K274" s="18"/>
      <c r="L274" s="19">
        <f t="shared" si="34"/>
        <v>0</v>
      </c>
      <c r="M274" s="12">
        <f t="shared" si="35"/>
        <v>0</v>
      </c>
    </row>
    <row r="275" spans="1:13" ht="15" customHeight="1" x14ac:dyDescent="0.25">
      <c r="A275" s="103"/>
      <c r="B275" s="102"/>
      <c r="C275" s="58">
        <v>642</v>
      </c>
      <c r="D275" s="58">
        <v>596</v>
      </c>
      <c r="E275" s="58">
        <v>1</v>
      </c>
      <c r="F275" s="98"/>
      <c r="G275" s="101"/>
      <c r="H275" s="49"/>
      <c r="I275" s="18"/>
      <c r="J275" s="18"/>
      <c r="K275" s="18"/>
      <c r="L275" s="19">
        <f t="shared" si="34"/>
        <v>0</v>
      </c>
      <c r="M275" s="12">
        <f t="shared" si="35"/>
        <v>0</v>
      </c>
    </row>
    <row r="276" spans="1:13" ht="15" customHeight="1" x14ac:dyDescent="0.25">
      <c r="A276" s="103"/>
      <c r="B276" s="102" t="s">
        <v>270</v>
      </c>
      <c r="C276" s="58">
        <v>140</v>
      </c>
      <c r="D276" s="58">
        <v>596</v>
      </c>
      <c r="E276" s="58">
        <v>1</v>
      </c>
      <c r="F276" s="98">
        <f>((C276/1000)*(D276/1000)*E276)+((C277/1000)*(D277/1000)*E277)+((C278/1000)*(D278/1000)*E278)</f>
        <v>0.80459999999999998</v>
      </c>
      <c r="G276" s="101">
        <f>F276*$G$9</f>
        <v>4169.4372000000003</v>
      </c>
      <c r="H276" s="49"/>
      <c r="I276" s="18"/>
      <c r="J276" s="18"/>
      <c r="K276" s="18"/>
      <c r="L276" s="19">
        <f t="shared" si="34"/>
        <v>0</v>
      </c>
      <c r="M276" s="12">
        <f t="shared" si="35"/>
        <v>0</v>
      </c>
    </row>
    <row r="277" spans="1:13" ht="15" customHeight="1" x14ac:dyDescent="0.25">
      <c r="A277" s="103"/>
      <c r="B277" s="102"/>
      <c r="C277" s="58">
        <v>284</v>
      </c>
      <c r="D277" s="58">
        <v>596</v>
      </c>
      <c r="E277" s="58">
        <v>2</v>
      </c>
      <c r="F277" s="98"/>
      <c r="G277" s="101"/>
      <c r="H277" s="49"/>
      <c r="I277" s="18"/>
      <c r="J277" s="18"/>
      <c r="K277" s="18"/>
      <c r="L277" s="19">
        <f t="shared" si="34"/>
        <v>0</v>
      </c>
      <c r="M277" s="12">
        <f t="shared" si="35"/>
        <v>0</v>
      </c>
    </row>
    <row r="278" spans="1:13" ht="15" customHeight="1" x14ac:dyDescent="0.25">
      <c r="A278" s="103"/>
      <c r="B278" s="102"/>
      <c r="C278" s="58">
        <v>642</v>
      </c>
      <c r="D278" s="58">
        <v>596</v>
      </c>
      <c r="E278" s="58">
        <v>1</v>
      </c>
      <c r="F278" s="98"/>
      <c r="G278" s="101"/>
      <c r="H278" s="49"/>
      <c r="I278" s="18"/>
      <c r="J278" s="18"/>
      <c r="K278" s="18"/>
      <c r="L278" s="19">
        <f t="shared" si="34"/>
        <v>0</v>
      </c>
      <c r="M278" s="12">
        <f t="shared" si="35"/>
        <v>0</v>
      </c>
    </row>
    <row r="279" spans="1:13" ht="15" customHeight="1" x14ac:dyDescent="0.25">
      <c r="A279" s="103"/>
      <c r="B279" s="102" t="s">
        <v>331</v>
      </c>
      <c r="C279" s="58">
        <v>140</v>
      </c>
      <c r="D279" s="58">
        <v>596</v>
      </c>
      <c r="E279" s="58">
        <v>1</v>
      </c>
      <c r="F279" s="98">
        <f>((C279/1000)*(D279/1000)*E279)+((C280/1000)*(D280/1000)*E280)+((C281/1000)*(D281/1000)*E281)</f>
        <v>0.80459999999999998</v>
      </c>
      <c r="G279" s="101">
        <f>F279*$G$9</f>
        <v>4169.4372000000003</v>
      </c>
      <c r="H279" s="49"/>
      <c r="I279" s="18"/>
      <c r="J279" s="18"/>
      <c r="K279" s="18"/>
      <c r="L279" s="19">
        <f t="shared" si="34"/>
        <v>0</v>
      </c>
      <c r="M279" s="12">
        <f t="shared" si="35"/>
        <v>0</v>
      </c>
    </row>
    <row r="280" spans="1:13" ht="15" customHeight="1" x14ac:dyDescent="0.25">
      <c r="A280" s="103"/>
      <c r="B280" s="102"/>
      <c r="C280" s="58">
        <v>284</v>
      </c>
      <c r="D280" s="58">
        <v>596</v>
      </c>
      <c r="E280" s="58">
        <v>2</v>
      </c>
      <c r="F280" s="98"/>
      <c r="G280" s="101"/>
      <c r="H280" s="49"/>
      <c r="I280" s="18"/>
      <c r="J280" s="18"/>
      <c r="K280" s="18"/>
      <c r="L280" s="19">
        <f t="shared" si="34"/>
        <v>0</v>
      </c>
      <c r="M280" s="12">
        <f t="shared" si="35"/>
        <v>0</v>
      </c>
    </row>
    <row r="281" spans="1:13" ht="15" customHeight="1" x14ac:dyDescent="0.25">
      <c r="A281" s="103"/>
      <c r="B281" s="102"/>
      <c r="C281" s="58">
        <v>642</v>
      </c>
      <c r="D281" s="58">
        <v>596</v>
      </c>
      <c r="E281" s="58">
        <v>1</v>
      </c>
      <c r="F281" s="98"/>
      <c r="G281" s="101"/>
      <c r="H281" s="49"/>
      <c r="I281" s="18"/>
      <c r="J281" s="18"/>
      <c r="K281" s="18"/>
      <c r="L281" s="19">
        <f t="shared" si="34"/>
        <v>0</v>
      </c>
      <c r="M281" s="12">
        <f t="shared" si="35"/>
        <v>0</v>
      </c>
    </row>
    <row r="282" spans="1:13" ht="15" customHeight="1" x14ac:dyDescent="0.25">
      <c r="A282" s="103"/>
      <c r="B282" s="111" t="s">
        <v>271</v>
      </c>
      <c r="C282" s="58">
        <v>284</v>
      </c>
      <c r="D282" s="58">
        <v>596</v>
      </c>
      <c r="E282" s="58">
        <v>2</v>
      </c>
      <c r="F282" s="117">
        <f t="shared" ref="F282" si="40">((C282/1000)*(D282/1000)*E282)+((C283/1000)*(D283/1000)*E283)+((C284/1000)*(D284/1000)*E284)</f>
        <v>0.56858399999999987</v>
      </c>
      <c r="G282" s="101">
        <f>F282*$G$9</f>
        <v>2946.4022879999993</v>
      </c>
      <c r="H282" s="49"/>
      <c r="I282" s="18"/>
      <c r="J282" s="18"/>
      <c r="K282" s="18"/>
      <c r="L282" s="19">
        <f t="shared" si="34"/>
        <v>0</v>
      </c>
      <c r="M282" s="12">
        <f t="shared" si="35"/>
        <v>0</v>
      </c>
    </row>
    <row r="283" spans="1:13" ht="15" customHeight="1" x14ac:dyDescent="0.25">
      <c r="A283" s="103"/>
      <c r="B283" s="155"/>
      <c r="C283" s="58">
        <v>284</v>
      </c>
      <c r="D283" s="58">
        <v>596</v>
      </c>
      <c r="E283" s="58">
        <v>1</v>
      </c>
      <c r="F283" s="156"/>
      <c r="G283" s="101"/>
      <c r="H283" s="49"/>
      <c r="I283" s="18"/>
      <c r="J283" s="18"/>
      <c r="K283" s="18"/>
      <c r="L283" s="19">
        <f t="shared" si="34"/>
        <v>0</v>
      </c>
      <c r="M283" s="12">
        <f t="shared" si="35"/>
        <v>0</v>
      </c>
    </row>
    <row r="284" spans="1:13" ht="15" customHeight="1" x14ac:dyDescent="0.25">
      <c r="A284" s="103"/>
      <c r="B284" s="112"/>
      <c r="C284" s="58">
        <v>102</v>
      </c>
      <c r="D284" s="58">
        <v>596</v>
      </c>
      <c r="E284" s="58">
        <v>1</v>
      </c>
      <c r="F284" s="118"/>
      <c r="G284" s="101"/>
      <c r="H284" s="49"/>
      <c r="I284" s="18"/>
      <c r="J284" s="18"/>
      <c r="K284" s="18"/>
      <c r="L284" s="19">
        <f t="shared" si="34"/>
        <v>0</v>
      </c>
      <c r="M284" s="12">
        <f t="shared" si="35"/>
        <v>0</v>
      </c>
    </row>
    <row r="285" spans="1:13" ht="15" customHeight="1" x14ac:dyDescent="0.25">
      <c r="A285" s="103"/>
      <c r="B285" s="111" t="s">
        <v>272</v>
      </c>
      <c r="C285" s="58">
        <v>284</v>
      </c>
      <c r="D285" s="58">
        <v>596</v>
      </c>
      <c r="E285" s="58">
        <v>2</v>
      </c>
      <c r="F285" s="98">
        <f>((C285/1000)*(D285/1000)*E285)+((C286/1000)*(D286/1000)*E286)+((C287/1000)*(D287/1000)*E287)</f>
        <v>0.56858399999999987</v>
      </c>
      <c r="G285" s="101">
        <f>F285*$G$9</f>
        <v>2946.4022879999993</v>
      </c>
      <c r="H285" s="49"/>
      <c r="I285" s="18"/>
      <c r="J285" s="18"/>
      <c r="K285" s="18"/>
      <c r="L285" s="19">
        <f t="shared" si="34"/>
        <v>0</v>
      </c>
      <c r="M285" s="12">
        <f t="shared" si="35"/>
        <v>0</v>
      </c>
    </row>
    <row r="286" spans="1:13" ht="15" customHeight="1" x14ac:dyDescent="0.25">
      <c r="A286" s="103"/>
      <c r="B286" s="155"/>
      <c r="C286" s="58">
        <v>284</v>
      </c>
      <c r="D286" s="58">
        <v>596</v>
      </c>
      <c r="E286" s="58">
        <v>1</v>
      </c>
      <c r="F286" s="98"/>
      <c r="G286" s="101"/>
      <c r="H286" s="49"/>
      <c r="I286" s="18"/>
      <c r="J286" s="18"/>
      <c r="K286" s="18"/>
      <c r="L286" s="19">
        <f t="shared" si="34"/>
        <v>0</v>
      </c>
      <c r="M286" s="12">
        <f t="shared" si="35"/>
        <v>0</v>
      </c>
    </row>
    <row r="287" spans="1:13" ht="15" customHeight="1" x14ac:dyDescent="0.25">
      <c r="A287" s="103"/>
      <c r="B287" s="112"/>
      <c r="C287" s="58">
        <v>102</v>
      </c>
      <c r="D287" s="58">
        <v>596</v>
      </c>
      <c r="E287" s="58">
        <v>1</v>
      </c>
      <c r="F287" s="98"/>
      <c r="G287" s="101"/>
      <c r="H287" s="49"/>
      <c r="I287" s="18"/>
      <c r="J287" s="18"/>
      <c r="K287" s="18"/>
      <c r="L287" s="19">
        <f t="shared" ref="L287:L340" si="41">A287*G287</f>
        <v>0</v>
      </c>
      <c r="M287" s="12">
        <f t="shared" ref="M287:M340" si="42">F287*A287</f>
        <v>0</v>
      </c>
    </row>
    <row r="288" spans="1:13" ht="15" customHeight="1" x14ac:dyDescent="0.25">
      <c r="A288" s="103"/>
      <c r="B288" s="111" t="s">
        <v>332</v>
      </c>
      <c r="C288" s="58">
        <v>284</v>
      </c>
      <c r="D288" s="58">
        <v>596</v>
      </c>
      <c r="E288" s="58">
        <v>2</v>
      </c>
      <c r="F288" s="98">
        <f>((C288/1000)*(D288/1000)*E288)+((C289/1000)*(D289/1000)*E289)+((C290/1000)*(D290/1000)*E290)</f>
        <v>0.56858399999999987</v>
      </c>
      <c r="G288" s="101">
        <f>F288*$G$9</f>
        <v>2946.4022879999993</v>
      </c>
      <c r="H288" s="49"/>
      <c r="I288" s="18"/>
      <c r="J288" s="18"/>
      <c r="K288" s="18"/>
      <c r="L288" s="19">
        <f t="shared" si="41"/>
        <v>0</v>
      </c>
      <c r="M288" s="12">
        <f t="shared" si="42"/>
        <v>0</v>
      </c>
    </row>
    <row r="289" spans="1:13" ht="15" customHeight="1" x14ac:dyDescent="0.25">
      <c r="A289" s="103"/>
      <c r="B289" s="155"/>
      <c r="C289" s="58">
        <v>284</v>
      </c>
      <c r="D289" s="58">
        <v>596</v>
      </c>
      <c r="E289" s="58">
        <v>1</v>
      </c>
      <c r="F289" s="98"/>
      <c r="G289" s="101"/>
      <c r="H289" s="49"/>
      <c r="I289" s="18"/>
      <c r="J289" s="18"/>
      <c r="K289" s="18"/>
      <c r="L289" s="19">
        <f t="shared" si="41"/>
        <v>0</v>
      </c>
      <c r="M289" s="12">
        <f t="shared" si="42"/>
        <v>0</v>
      </c>
    </row>
    <row r="290" spans="1:13" ht="15" customHeight="1" x14ac:dyDescent="0.25">
      <c r="A290" s="103"/>
      <c r="B290" s="112"/>
      <c r="C290" s="58">
        <v>102</v>
      </c>
      <c r="D290" s="58">
        <v>596</v>
      </c>
      <c r="E290" s="58">
        <v>1</v>
      </c>
      <c r="F290" s="98"/>
      <c r="G290" s="101"/>
      <c r="H290" s="49"/>
      <c r="I290" s="18"/>
      <c r="J290" s="18"/>
      <c r="K290" s="18"/>
      <c r="L290" s="19">
        <f t="shared" si="41"/>
        <v>0</v>
      </c>
      <c r="M290" s="12">
        <f t="shared" si="42"/>
        <v>0</v>
      </c>
    </row>
    <row r="291" spans="1:13" ht="15" customHeight="1" x14ac:dyDescent="0.25">
      <c r="A291" s="99"/>
      <c r="B291" s="111" t="s">
        <v>273</v>
      </c>
      <c r="C291" s="58">
        <v>284</v>
      </c>
      <c r="D291" s="58">
        <v>596</v>
      </c>
      <c r="E291" s="58">
        <v>2</v>
      </c>
      <c r="F291" s="117">
        <f>((C291/1000)*(D291/1000)*E291)+((C292/1000)*(D292/1000)*E292)+((C293/1000)*(D293/1000)*E293)</f>
        <v>0.56858399999999987</v>
      </c>
      <c r="G291" s="101">
        <f>F291*$G$9</f>
        <v>2946.4022879999993</v>
      </c>
      <c r="H291" s="49"/>
      <c r="I291" s="18"/>
      <c r="J291" s="18"/>
      <c r="K291" s="18"/>
      <c r="L291" s="19">
        <f t="shared" si="41"/>
        <v>0</v>
      </c>
      <c r="M291" s="12">
        <f t="shared" si="42"/>
        <v>0</v>
      </c>
    </row>
    <row r="292" spans="1:13" ht="15" customHeight="1" x14ac:dyDescent="0.25">
      <c r="A292" s="119"/>
      <c r="B292" s="155"/>
      <c r="C292" s="58">
        <v>284</v>
      </c>
      <c r="D292" s="58">
        <v>596</v>
      </c>
      <c r="E292" s="58">
        <v>1</v>
      </c>
      <c r="F292" s="156"/>
      <c r="G292" s="101"/>
      <c r="H292" s="49"/>
      <c r="I292" s="18"/>
      <c r="J292" s="18"/>
      <c r="K292" s="18"/>
      <c r="L292" s="19">
        <f t="shared" si="41"/>
        <v>0</v>
      </c>
      <c r="M292" s="12">
        <f t="shared" si="42"/>
        <v>0</v>
      </c>
    </row>
    <row r="293" spans="1:13" ht="15" customHeight="1" x14ac:dyDescent="0.25">
      <c r="A293" s="100"/>
      <c r="B293" s="112"/>
      <c r="C293" s="76">
        <v>102</v>
      </c>
      <c r="D293" s="58">
        <v>596</v>
      </c>
      <c r="E293" s="58">
        <v>1</v>
      </c>
      <c r="F293" s="118"/>
      <c r="G293" s="101"/>
      <c r="H293" s="49"/>
      <c r="I293" s="18"/>
      <c r="J293" s="18"/>
      <c r="K293" s="18"/>
      <c r="L293" s="19">
        <f t="shared" si="41"/>
        <v>0</v>
      </c>
      <c r="M293" s="12">
        <f t="shared" si="42"/>
        <v>0</v>
      </c>
    </row>
    <row r="294" spans="1:13" ht="15" customHeight="1" x14ac:dyDescent="0.25">
      <c r="A294" s="103"/>
      <c r="B294" s="111" t="s">
        <v>274</v>
      </c>
      <c r="C294" s="58">
        <v>284</v>
      </c>
      <c r="D294" s="58">
        <v>596</v>
      </c>
      <c r="E294" s="58">
        <v>2</v>
      </c>
      <c r="F294" s="98">
        <f>((C294/1000)*(D294/1000)*E294)+((C295/1000)*(D295/1000)*E295)+((C296/1000)*(D296/1000)*E296)</f>
        <v>0.56858399999999987</v>
      </c>
      <c r="G294" s="101">
        <f>F294*$G$9</f>
        <v>2946.4022879999993</v>
      </c>
      <c r="H294" s="49"/>
      <c r="I294" s="18"/>
      <c r="J294" s="18"/>
      <c r="K294" s="18"/>
      <c r="L294" s="19">
        <f t="shared" si="41"/>
        <v>0</v>
      </c>
      <c r="M294" s="12">
        <f t="shared" si="42"/>
        <v>0</v>
      </c>
    </row>
    <row r="295" spans="1:13" ht="15" customHeight="1" x14ac:dyDescent="0.25">
      <c r="A295" s="103"/>
      <c r="B295" s="155"/>
      <c r="C295" s="58">
        <v>284</v>
      </c>
      <c r="D295" s="58">
        <v>596</v>
      </c>
      <c r="E295" s="58">
        <v>1</v>
      </c>
      <c r="F295" s="98"/>
      <c r="G295" s="101"/>
      <c r="H295" s="49"/>
      <c r="I295" s="18"/>
      <c r="J295" s="18"/>
      <c r="K295" s="18"/>
      <c r="L295" s="19">
        <f t="shared" si="41"/>
        <v>0</v>
      </c>
      <c r="M295" s="12">
        <f t="shared" si="42"/>
        <v>0</v>
      </c>
    </row>
    <row r="296" spans="1:13" ht="15" customHeight="1" x14ac:dyDescent="0.25">
      <c r="A296" s="103"/>
      <c r="B296" s="112"/>
      <c r="C296" s="76">
        <v>102</v>
      </c>
      <c r="D296" s="58">
        <v>596</v>
      </c>
      <c r="E296" s="58">
        <v>1</v>
      </c>
      <c r="F296" s="98"/>
      <c r="G296" s="101"/>
      <c r="H296" s="49"/>
      <c r="I296" s="18"/>
      <c r="J296" s="18"/>
      <c r="K296" s="18"/>
      <c r="L296" s="19">
        <f t="shared" si="41"/>
        <v>0</v>
      </c>
      <c r="M296" s="12">
        <f t="shared" si="42"/>
        <v>0</v>
      </c>
    </row>
    <row r="297" spans="1:13" ht="15" customHeight="1" x14ac:dyDescent="0.25">
      <c r="A297" s="103"/>
      <c r="B297" s="111" t="s">
        <v>333</v>
      </c>
      <c r="C297" s="58">
        <v>284</v>
      </c>
      <c r="D297" s="58">
        <v>596</v>
      </c>
      <c r="E297" s="58">
        <v>2</v>
      </c>
      <c r="F297" s="98">
        <f>((C297/1000)*(D297/1000)*E297)+((C298/1000)*(D298/1000)*E298)+((C299/1000)*(D299/1000)*E299)</f>
        <v>0.56858399999999987</v>
      </c>
      <c r="G297" s="101">
        <f>F297*$G$9</f>
        <v>2946.4022879999993</v>
      </c>
      <c r="H297" s="49"/>
      <c r="I297" s="18"/>
      <c r="J297" s="18"/>
      <c r="K297" s="18"/>
      <c r="L297" s="19">
        <f t="shared" si="41"/>
        <v>0</v>
      </c>
      <c r="M297" s="12">
        <f t="shared" si="42"/>
        <v>0</v>
      </c>
    </row>
    <row r="298" spans="1:13" ht="15" customHeight="1" x14ac:dyDescent="0.25">
      <c r="A298" s="103"/>
      <c r="B298" s="155"/>
      <c r="C298" s="58">
        <v>284</v>
      </c>
      <c r="D298" s="58">
        <v>596</v>
      </c>
      <c r="E298" s="58">
        <v>1</v>
      </c>
      <c r="F298" s="98"/>
      <c r="G298" s="101"/>
      <c r="H298" s="49"/>
      <c r="I298" s="18"/>
      <c r="J298" s="18"/>
      <c r="K298" s="18"/>
      <c r="L298" s="19">
        <f t="shared" si="41"/>
        <v>0</v>
      </c>
      <c r="M298" s="12">
        <f t="shared" si="42"/>
        <v>0</v>
      </c>
    </row>
    <row r="299" spans="1:13" ht="15" customHeight="1" x14ac:dyDescent="0.25">
      <c r="A299" s="103"/>
      <c r="B299" s="112"/>
      <c r="C299" s="76">
        <v>102</v>
      </c>
      <c r="D299" s="58">
        <v>596</v>
      </c>
      <c r="E299" s="58">
        <v>1</v>
      </c>
      <c r="F299" s="98"/>
      <c r="G299" s="101"/>
      <c r="H299" s="49"/>
      <c r="I299" s="18"/>
      <c r="J299" s="18"/>
      <c r="K299" s="18"/>
      <c r="L299" s="19">
        <f t="shared" si="41"/>
        <v>0</v>
      </c>
      <c r="M299" s="12">
        <f t="shared" si="42"/>
        <v>0</v>
      </c>
    </row>
    <row r="300" spans="1:13" ht="15" customHeight="1" x14ac:dyDescent="0.25">
      <c r="A300" s="119"/>
      <c r="B300" s="155" t="s">
        <v>275</v>
      </c>
      <c r="C300" s="58">
        <v>355</v>
      </c>
      <c r="D300" s="58">
        <v>596</v>
      </c>
      <c r="E300" s="58">
        <v>2</v>
      </c>
      <c r="F300" s="117">
        <f t="shared" ref="F300" si="43">((C300/1000)*(D300/1000)*E300)+((C301/1000)*(D301/1000)*E301)</f>
        <v>0.80579199999999995</v>
      </c>
      <c r="G300" s="101">
        <f t="shared" ref="G300" si="44">F300*$G$9</f>
        <v>4175.6141440000001</v>
      </c>
      <c r="H300" s="49"/>
      <c r="I300" s="18"/>
      <c r="J300" s="18"/>
      <c r="K300" s="18"/>
      <c r="L300" s="19">
        <f t="shared" si="41"/>
        <v>0</v>
      </c>
      <c r="M300" s="12">
        <f t="shared" si="42"/>
        <v>0</v>
      </c>
    </row>
    <row r="301" spans="1:13" ht="15" customHeight="1" x14ac:dyDescent="0.25">
      <c r="A301" s="100"/>
      <c r="B301" s="112"/>
      <c r="C301" s="58">
        <v>642</v>
      </c>
      <c r="D301" s="58">
        <v>596</v>
      </c>
      <c r="E301" s="58">
        <v>1</v>
      </c>
      <c r="F301" s="118"/>
      <c r="G301" s="101"/>
      <c r="H301" s="49"/>
      <c r="I301" s="18"/>
      <c r="J301" s="18"/>
      <c r="K301" s="18"/>
      <c r="L301" s="19">
        <f t="shared" si="41"/>
        <v>0</v>
      </c>
      <c r="M301" s="12">
        <f t="shared" si="42"/>
        <v>0</v>
      </c>
    </row>
    <row r="302" spans="1:13" ht="15" customHeight="1" x14ac:dyDescent="0.25">
      <c r="A302" s="82"/>
      <c r="B302" s="155" t="s">
        <v>276</v>
      </c>
      <c r="C302" s="58">
        <v>355</v>
      </c>
      <c r="D302" s="58">
        <v>596</v>
      </c>
      <c r="E302" s="58">
        <v>2</v>
      </c>
      <c r="F302" s="117">
        <f t="shared" ref="F302" si="45">((C302/1000)*(D302/1000)*E302)+((C303/1000)*(D303/1000)*E303)</f>
        <v>0.80579199999999995</v>
      </c>
      <c r="G302" s="101">
        <f t="shared" ref="G302" si="46">F302*$G$9</f>
        <v>4175.6141440000001</v>
      </c>
      <c r="H302" s="49"/>
      <c r="I302" s="18"/>
      <c r="J302" s="18"/>
      <c r="K302" s="18"/>
      <c r="L302" s="19">
        <f t="shared" si="41"/>
        <v>0</v>
      </c>
      <c r="M302" s="12">
        <f t="shared" si="42"/>
        <v>0</v>
      </c>
    </row>
    <row r="303" spans="1:13" ht="15" customHeight="1" x14ac:dyDescent="0.25">
      <c r="A303" s="82"/>
      <c r="B303" s="112"/>
      <c r="C303" s="58">
        <v>642</v>
      </c>
      <c r="D303" s="58">
        <v>596</v>
      </c>
      <c r="E303" s="58">
        <v>1</v>
      </c>
      <c r="F303" s="118"/>
      <c r="G303" s="101"/>
      <c r="H303" s="49"/>
      <c r="I303" s="18"/>
      <c r="J303" s="18"/>
      <c r="K303" s="18"/>
      <c r="L303" s="19">
        <f t="shared" si="41"/>
        <v>0</v>
      </c>
      <c r="M303" s="12">
        <f t="shared" si="42"/>
        <v>0</v>
      </c>
    </row>
    <row r="304" spans="1:13" ht="15" customHeight="1" x14ac:dyDescent="0.25">
      <c r="A304" s="99"/>
      <c r="B304" s="155" t="s">
        <v>334</v>
      </c>
      <c r="C304" s="58">
        <v>355</v>
      </c>
      <c r="D304" s="58">
        <v>596</v>
      </c>
      <c r="E304" s="58">
        <v>2</v>
      </c>
      <c r="F304" s="117">
        <f t="shared" ref="F304" si="47">((C304/1000)*(D304/1000)*E304)+((C305/1000)*(D305/1000)*E305)</f>
        <v>0.80579199999999995</v>
      </c>
      <c r="G304" s="101">
        <f t="shared" ref="G304" si="48">F304*$G$9</f>
        <v>4175.6141440000001</v>
      </c>
      <c r="H304" s="49"/>
      <c r="I304" s="18"/>
      <c r="J304" s="18"/>
      <c r="K304" s="18"/>
      <c r="L304" s="19">
        <f t="shared" si="41"/>
        <v>0</v>
      </c>
      <c r="M304" s="12">
        <f t="shared" si="42"/>
        <v>0</v>
      </c>
    </row>
    <row r="305" spans="1:13" ht="15" customHeight="1" x14ac:dyDescent="0.25">
      <c r="A305" s="100"/>
      <c r="B305" s="112"/>
      <c r="C305" s="58">
        <v>642</v>
      </c>
      <c r="D305" s="58">
        <v>596</v>
      </c>
      <c r="E305" s="58">
        <v>1</v>
      </c>
      <c r="F305" s="118"/>
      <c r="G305" s="101"/>
      <c r="H305" s="49"/>
      <c r="I305" s="18"/>
      <c r="J305" s="18"/>
      <c r="K305" s="18"/>
      <c r="L305" s="19">
        <f t="shared" si="41"/>
        <v>0</v>
      </c>
      <c r="M305" s="12">
        <f t="shared" si="42"/>
        <v>0</v>
      </c>
    </row>
    <row r="306" spans="1:13" ht="15" customHeight="1" x14ac:dyDescent="0.25">
      <c r="A306" s="99"/>
      <c r="B306" s="155" t="s">
        <v>277</v>
      </c>
      <c r="C306" s="58">
        <v>355</v>
      </c>
      <c r="D306" s="58">
        <v>596</v>
      </c>
      <c r="E306" s="58">
        <v>2</v>
      </c>
      <c r="F306" s="117">
        <f t="shared" ref="F306" si="49">((C306/1000)*(D306/1000)*E306)+((C307/1000)*(D307/1000)*E307)</f>
        <v>0.80579199999999995</v>
      </c>
      <c r="G306" s="101">
        <f t="shared" ref="G306" si="50">F306*$G$9</f>
        <v>4175.6141440000001</v>
      </c>
      <c r="H306" s="49"/>
      <c r="I306" s="18"/>
      <c r="J306" s="18"/>
      <c r="K306" s="18"/>
      <c r="L306" s="19">
        <f t="shared" si="41"/>
        <v>0</v>
      </c>
      <c r="M306" s="12">
        <f t="shared" si="42"/>
        <v>0</v>
      </c>
    </row>
    <row r="307" spans="1:13" ht="15" customHeight="1" x14ac:dyDescent="0.25">
      <c r="A307" s="100"/>
      <c r="B307" s="112"/>
      <c r="C307" s="58">
        <v>642</v>
      </c>
      <c r="D307" s="58">
        <v>596</v>
      </c>
      <c r="E307" s="58">
        <v>1</v>
      </c>
      <c r="F307" s="118"/>
      <c r="G307" s="101"/>
      <c r="H307" s="49"/>
      <c r="I307" s="18"/>
      <c r="J307" s="18"/>
      <c r="K307" s="18"/>
      <c r="L307" s="19">
        <f t="shared" si="41"/>
        <v>0</v>
      </c>
      <c r="M307" s="12">
        <f t="shared" si="42"/>
        <v>0</v>
      </c>
    </row>
    <row r="308" spans="1:13" ht="15" customHeight="1" x14ac:dyDescent="0.25">
      <c r="A308" s="82"/>
      <c r="B308" s="155" t="s">
        <v>278</v>
      </c>
      <c r="C308" s="58">
        <v>355</v>
      </c>
      <c r="D308" s="58">
        <v>596</v>
      </c>
      <c r="E308" s="58">
        <v>2</v>
      </c>
      <c r="F308" s="117">
        <f t="shared" ref="F308" si="51">((C308/1000)*(D308/1000)*E308)+((C309/1000)*(D309/1000)*E309)</f>
        <v>0.80579199999999995</v>
      </c>
      <c r="G308" s="101">
        <f t="shared" ref="G308" si="52">F308*$G$9</f>
        <v>4175.6141440000001</v>
      </c>
      <c r="H308" s="49"/>
      <c r="I308" s="18"/>
      <c r="J308" s="18"/>
      <c r="K308" s="18"/>
      <c r="L308" s="19">
        <f t="shared" si="41"/>
        <v>0</v>
      </c>
      <c r="M308" s="12">
        <f t="shared" si="42"/>
        <v>0</v>
      </c>
    </row>
    <row r="309" spans="1:13" ht="15" customHeight="1" x14ac:dyDescent="0.25">
      <c r="A309" s="82"/>
      <c r="B309" s="112"/>
      <c r="C309" s="58">
        <v>642</v>
      </c>
      <c r="D309" s="58">
        <v>596</v>
      </c>
      <c r="E309" s="58">
        <v>1</v>
      </c>
      <c r="F309" s="118"/>
      <c r="G309" s="101"/>
      <c r="H309" s="49"/>
      <c r="I309" s="18"/>
      <c r="J309" s="18"/>
      <c r="K309" s="18"/>
      <c r="L309" s="19">
        <f t="shared" si="41"/>
        <v>0</v>
      </c>
      <c r="M309" s="12">
        <f t="shared" si="42"/>
        <v>0</v>
      </c>
    </row>
    <row r="310" spans="1:13" ht="15" customHeight="1" x14ac:dyDescent="0.25">
      <c r="A310" s="99"/>
      <c r="B310" s="155" t="s">
        <v>335</v>
      </c>
      <c r="C310" s="58">
        <v>355</v>
      </c>
      <c r="D310" s="58">
        <v>596</v>
      </c>
      <c r="E310" s="58">
        <v>2</v>
      </c>
      <c r="F310" s="117">
        <f t="shared" ref="F310" si="53">((C310/1000)*(D310/1000)*E310)+((C311/1000)*(D311/1000)*E311)</f>
        <v>0.80579199999999995</v>
      </c>
      <c r="G310" s="101">
        <f t="shared" ref="G310" si="54">F310*$G$9</f>
        <v>4175.6141440000001</v>
      </c>
      <c r="H310" s="49"/>
      <c r="I310" s="18"/>
      <c r="J310" s="18"/>
      <c r="K310" s="18"/>
      <c r="L310" s="19">
        <f t="shared" si="41"/>
        <v>0</v>
      </c>
      <c r="M310" s="12">
        <f t="shared" si="42"/>
        <v>0</v>
      </c>
    </row>
    <row r="311" spans="1:13" ht="15" customHeight="1" x14ac:dyDescent="0.25">
      <c r="A311" s="100"/>
      <c r="B311" s="112"/>
      <c r="C311" s="58">
        <v>642</v>
      </c>
      <c r="D311" s="58">
        <v>596</v>
      </c>
      <c r="E311" s="58">
        <v>1</v>
      </c>
      <c r="F311" s="118"/>
      <c r="G311" s="101"/>
      <c r="H311" s="49"/>
      <c r="I311" s="18"/>
      <c r="J311" s="18"/>
      <c r="K311" s="18"/>
      <c r="L311" s="19">
        <f t="shared" si="41"/>
        <v>0</v>
      </c>
      <c r="M311" s="12">
        <f t="shared" si="42"/>
        <v>0</v>
      </c>
    </row>
    <row r="312" spans="1:13" ht="15" customHeight="1" x14ac:dyDescent="0.25">
      <c r="A312" s="103"/>
      <c r="B312" s="102" t="s">
        <v>146</v>
      </c>
      <c r="C312" s="58">
        <v>714</v>
      </c>
      <c r="D312" s="58">
        <v>596</v>
      </c>
      <c r="E312" s="58">
        <v>1</v>
      </c>
      <c r="F312" s="117">
        <f>((C312/1000)*(D312/1000)*E312)+((C313/1000)*(D313/1000)*E313)</f>
        <v>1.167564</v>
      </c>
      <c r="G312" s="101">
        <f>F312*$G$9</f>
        <v>6050.316648</v>
      </c>
      <c r="H312" s="49"/>
      <c r="I312" s="18"/>
      <c r="J312" s="18"/>
      <c r="K312" s="18"/>
      <c r="L312" s="19">
        <f t="shared" si="41"/>
        <v>0</v>
      </c>
      <c r="M312" s="12">
        <f t="shared" si="42"/>
        <v>0</v>
      </c>
    </row>
    <row r="313" spans="1:13" ht="15" customHeight="1" x14ac:dyDescent="0.25">
      <c r="A313" s="103"/>
      <c r="B313" s="102"/>
      <c r="C313" s="58">
        <v>1245</v>
      </c>
      <c r="D313" s="58">
        <v>596</v>
      </c>
      <c r="E313" s="58">
        <v>1</v>
      </c>
      <c r="F313" s="118"/>
      <c r="G313" s="101"/>
      <c r="H313" s="49"/>
      <c r="I313" s="18"/>
      <c r="J313" s="18"/>
      <c r="K313" s="18"/>
      <c r="L313" s="19">
        <f t="shared" si="41"/>
        <v>0</v>
      </c>
      <c r="M313" s="12">
        <f t="shared" si="42"/>
        <v>0</v>
      </c>
    </row>
    <row r="314" spans="1:13" s="25" customFormat="1" ht="15" customHeight="1" x14ac:dyDescent="0.25">
      <c r="A314" s="103"/>
      <c r="B314" s="102" t="s">
        <v>145</v>
      </c>
      <c r="C314" s="58">
        <v>714</v>
      </c>
      <c r="D314" s="58">
        <v>596</v>
      </c>
      <c r="E314" s="58">
        <v>1</v>
      </c>
      <c r="F314" s="98">
        <f>((C314/1000)*(D314/1000)*E314)+((C315/1000)*(D315/1000)*E315)</f>
        <v>1.167564</v>
      </c>
      <c r="G314" s="101">
        <f>F314*$G$9</f>
        <v>6050.316648</v>
      </c>
      <c r="H314" s="49"/>
      <c r="I314" s="18"/>
      <c r="J314" s="18"/>
      <c r="K314" s="18"/>
      <c r="L314" s="19">
        <f t="shared" si="41"/>
        <v>0</v>
      </c>
      <c r="M314" s="12">
        <f t="shared" si="42"/>
        <v>0</v>
      </c>
    </row>
    <row r="315" spans="1:13" s="25" customFormat="1" ht="15" customHeight="1" x14ac:dyDescent="0.25">
      <c r="A315" s="103"/>
      <c r="B315" s="102"/>
      <c r="C315" s="58">
        <v>1245</v>
      </c>
      <c r="D315" s="58">
        <v>596</v>
      </c>
      <c r="E315" s="58">
        <v>1</v>
      </c>
      <c r="F315" s="98"/>
      <c r="G315" s="101"/>
      <c r="H315" s="49"/>
      <c r="I315" s="18"/>
      <c r="J315" s="18"/>
      <c r="K315" s="18"/>
      <c r="L315" s="19">
        <f t="shared" si="41"/>
        <v>0</v>
      </c>
      <c r="M315" s="12">
        <f t="shared" si="42"/>
        <v>0</v>
      </c>
    </row>
    <row r="316" spans="1:13" ht="18.75" customHeight="1" x14ac:dyDescent="0.25">
      <c r="A316" s="103"/>
      <c r="B316" s="102" t="s">
        <v>143</v>
      </c>
      <c r="C316" s="58">
        <v>714</v>
      </c>
      <c r="D316" s="58">
        <v>596</v>
      </c>
      <c r="E316" s="58">
        <v>1</v>
      </c>
      <c r="F316" s="98">
        <f>((C316/1000)*(D316/1000)*E316)+((C317/1000)*(D317/1000)*E317)</f>
        <v>1.167564</v>
      </c>
      <c r="G316" s="101">
        <f>F316*$G$9</f>
        <v>6050.316648</v>
      </c>
      <c r="H316" s="49"/>
      <c r="I316" s="18"/>
      <c r="J316" s="18"/>
      <c r="K316" s="18"/>
      <c r="L316" s="19">
        <f t="shared" si="41"/>
        <v>0</v>
      </c>
      <c r="M316" s="12">
        <f t="shared" si="42"/>
        <v>0</v>
      </c>
    </row>
    <row r="317" spans="1:13" ht="18.75" customHeight="1" x14ac:dyDescent="0.25">
      <c r="A317" s="103"/>
      <c r="B317" s="102"/>
      <c r="C317" s="58">
        <v>1245</v>
      </c>
      <c r="D317" s="58">
        <v>596</v>
      </c>
      <c r="E317" s="58">
        <v>1</v>
      </c>
      <c r="F317" s="98"/>
      <c r="G317" s="101"/>
      <c r="H317" s="49"/>
      <c r="I317" s="18"/>
      <c r="J317" s="18"/>
      <c r="K317" s="18"/>
      <c r="L317" s="19">
        <f t="shared" si="41"/>
        <v>0</v>
      </c>
      <c r="M317" s="12">
        <f t="shared" si="42"/>
        <v>0</v>
      </c>
    </row>
    <row r="318" spans="1:13" ht="18.75" customHeight="1" x14ac:dyDescent="0.25">
      <c r="A318" s="103"/>
      <c r="B318" s="102" t="s">
        <v>144</v>
      </c>
      <c r="C318" s="58">
        <v>714</v>
      </c>
      <c r="D318" s="58">
        <v>596</v>
      </c>
      <c r="E318" s="58">
        <v>1</v>
      </c>
      <c r="F318" s="98">
        <f>((C318/1000)*(D318/1000)*E318)+((C319/1000)*(D319/1000)*E319)</f>
        <v>1.167564</v>
      </c>
      <c r="G318" s="101">
        <f>F318*$G$9</f>
        <v>6050.316648</v>
      </c>
      <c r="H318" s="49"/>
      <c r="I318" s="18"/>
      <c r="J318" s="18"/>
      <c r="K318" s="18"/>
      <c r="L318" s="19">
        <f t="shared" si="41"/>
        <v>0</v>
      </c>
      <c r="M318" s="12">
        <f t="shared" si="42"/>
        <v>0</v>
      </c>
    </row>
    <row r="319" spans="1:13" ht="18.75" customHeight="1" x14ac:dyDescent="0.25">
      <c r="A319" s="103"/>
      <c r="B319" s="102"/>
      <c r="C319" s="58">
        <v>1245</v>
      </c>
      <c r="D319" s="58">
        <v>596</v>
      </c>
      <c r="E319" s="58">
        <v>1</v>
      </c>
      <c r="F319" s="98"/>
      <c r="G319" s="101"/>
      <c r="H319" s="49"/>
      <c r="I319" s="54"/>
      <c r="J319" s="54"/>
      <c r="K319" s="54"/>
      <c r="L319" s="19">
        <f t="shared" si="41"/>
        <v>0</v>
      </c>
      <c r="M319" s="12">
        <f t="shared" si="42"/>
        <v>0</v>
      </c>
    </row>
    <row r="320" spans="1:13" ht="15" customHeight="1" x14ac:dyDescent="0.25">
      <c r="A320" s="183"/>
      <c r="B320" s="185" t="s">
        <v>302</v>
      </c>
      <c r="C320" s="93">
        <v>140</v>
      </c>
      <c r="D320" s="93">
        <v>596</v>
      </c>
      <c r="E320" s="93">
        <v>1</v>
      </c>
      <c r="F320" s="104">
        <v>1.163988</v>
      </c>
      <c r="G320" s="106">
        <f t="shared" ref="G320:G340" si="55">F320*$G$9</f>
        <v>6031.7858160000005</v>
      </c>
      <c r="H320" s="49"/>
      <c r="I320" s="58"/>
      <c r="J320" s="58"/>
      <c r="K320" s="58"/>
      <c r="L320" s="19">
        <f t="shared" si="41"/>
        <v>0</v>
      </c>
      <c r="M320" s="12">
        <f t="shared" si="42"/>
        <v>0</v>
      </c>
    </row>
    <row r="321" spans="1:13" ht="15" customHeight="1" x14ac:dyDescent="0.25">
      <c r="A321" s="186"/>
      <c r="B321" s="185"/>
      <c r="C321" s="93">
        <v>284</v>
      </c>
      <c r="D321" s="93">
        <v>596</v>
      </c>
      <c r="E321" s="93">
        <v>2</v>
      </c>
      <c r="F321" s="104"/>
      <c r="G321" s="157"/>
      <c r="H321" s="49"/>
      <c r="I321" s="58"/>
      <c r="J321" s="58"/>
      <c r="K321" s="58"/>
      <c r="L321" s="19">
        <f t="shared" si="41"/>
        <v>0</v>
      </c>
      <c r="M321" s="12">
        <f t="shared" si="42"/>
        <v>0</v>
      </c>
    </row>
    <row r="322" spans="1:13" ht="15" customHeight="1" x14ac:dyDescent="0.25">
      <c r="A322" s="184"/>
      <c r="B322" s="185"/>
      <c r="C322" s="93">
        <v>1245</v>
      </c>
      <c r="D322" s="93">
        <v>596</v>
      </c>
      <c r="E322" s="93">
        <v>1</v>
      </c>
      <c r="F322" s="104"/>
      <c r="G322" s="107"/>
      <c r="H322" s="49"/>
      <c r="I322" s="58"/>
      <c r="J322" s="58"/>
      <c r="K322" s="58"/>
      <c r="L322" s="19">
        <f t="shared" si="41"/>
        <v>0</v>
      </c>
      <c r="M322" s="12">
        <f t="shared" si="42"/>
        <v>0</v>
      </c>
    </row>
    <row r="323" spans="1:13" ht="15" customHeight="1" x14ac:dyDescent="0.25">
      <c r="A323" s="183"/>
      <c r="B323" s="185" t="s">
        <v>303</v>
      </c>
      <c r="C323" s="93">
        <v>140</v>
      </c>
      <c r="D323" s="93">
        <v>596</v>
      </c>
      <c r="E323" s="93">
        <v>1</v>
      </c>
      <c r="F323" s="104">
        <v>1.163988</v>
      </c>
      <c r="G323" s="106">
        <f t="shared" si="55"/>
        <v>6031.7858160000005</v>
      </c>
      <c r="H323" s="49"/>
      <c r="I323" s="58"/>
      <c r="J323" s="58"/>
      <c r="K323" s="58"/>
      <c r="L323" s="19">
        <f t="shared" si="41"/>
        <v>0</v>
      </c>
      <c r="M323" s="12">
        <f t="shared" si="42"/>
        <v>0</v>
      </c>
    </row>
    <row r="324" spans="1:13" ht="15" customHeight="1" x14ac:dyDescent="0.25">
      <c r="A324" s="186"/>
      <c r="B324" s="185"/>
      <c r="C324" s="93">
        <v>284</v>
      </c>
      <c r="D324" s="93">
        <v>596</v>
      </c>
      <c r="E324" s="93">
        <v>2</v>
      </c>
      <c r="F324" s="104"/>
      <c r="G324" s="157"/>
      <c r="H324" s="49"/>
      <c r="I324" s="58"/>
      <c r="J324" s="58"/>
      <c r="K324" s="58"/>
      <c r="L324" s="19">
        <f t="shared" si="41"/>
        <v>0</v>
      </c>
      <c r="M324" s="12">
        <f t="shared" si="42"/>
        <v>0</v>
      </c>
    </row>
    <row r="325" spans="1:13" ht="15" customHeight="1" x14ac:dyDescent="0.25">
      <c r="A325" s="184"/>
      <c r="B325" s="185"/>
      <c r="C325" s="93">
        <v>1245</v>
      </c>
      <c r="D325" s="93">
        <v>596</v>
      </c>
      <c r="E325" s="93">
        <v>1</v>
      </c>
      <c r="F325" s="104"/>
      <c r="G325" s="107"/>
      <c r="H325" s="49"/>
      <c r="I325" s="58"/>
      <c r="J325" s="58"/>
      <c r="K325" s="58"/>
      <c r="L325" s="19">
        <f t="shared" si="41"/>
        <v>0</v>
      </c>
      <c r="M325" s="12">
        <f t="shared" si="42"/>
        <v>0</v>
      </c>
    </row>
    <row r="326" spans="1:13" ht="15" customHeight="1" x14ac:dyDescent="0.25">
      <c r="A326" s="183"/>
      <c r="B326" s="185" t="s">
        <v>304</v>
      </c>
      <c r="C326" s="93">
        <v>140</v>
      </c>
      <c r="D326" s="93">
        <v>596</v>
      </c>
      <c r="E326" s="93">
        <v>1</v>
      </c>
      <c r="F326" s="104">
        <v>1.163988</v>
      </c>
      <c r="G326" s="106">
        <f t="shared" si="55"/>
        <v>6031.7858160000005</v>
      </c>
      <c r="H326" s="49"/>
      <c r="I326" s="58"/>
      <c r="J326" s="58"/>
      <c r="K326" s="58"/>
      <c r="L326" s="19">
        <f t="shared" si="41"/>
        <v>0</v>
      </c>
      <c r="M326" s="12">
        <f t="shared" si="42"/>
        <v>0</v>
      </c>
    </row>
    <row r="327" spans="1:13" ht="15" customHeight="1" x14ac:dyDescent="0.25">
      <c r="A327" s="186"/>
      <c r="B327" s="185"/>
      <c r="C327" s="93">
        <v>284</v>
      </c>
      <c r="D327" s="93">
        <v>596</v>
      </c>
      <c r="E327" s="93">
        <v>2</v>
      </c>
      <c r="F327" s="104"/>
      <c r="G327" s="157"/>
      <c r="H327" s="49"/>
      <c r="I327" s="58"/>
      <c r="J327" s="58"/>
      <c r="K327" s="58"/>
      <c r="L327" s="19">
        <f t="shared" si="41"/>
        <v>0</v>
      </c>
      <c r="M327" s="12">
        <f t="shared" si="42"/>
        <v>0</v>
      </c>
    </row>
    <row r="328" spans="1:13" ht="15" customHeight="1" x14ac:dyDescent="0.25">
      <c r="A328" s="184"/>
      <c r="B328" s="185"/>
      <c r="C328" s="93">
        <v>1245</v>
      </c>
      <c r="D328" s="93">
        <v>596</v>
      </c>
      <c r="E328" s="93">
        <v>1</v>
      </c>
      <c r="F328" s="104"/>
      <c r="G328" s="107"/>
      <c r="H328" s="49"/>
      <c r="I328" s="58"/>
      <c r="J328" s="58"/>
      <c r="K328" s="58"/>
      <c r="L328" s="19">
        <f t="shared" si="41"/>
        <v>0</v>
      </c>
      <c r="M328" s="12">
        <f t="shared" si="42"/>
        <v>0</v>
      </c>
    </row>
    <row r="329" spans="1:13" ht="15" customHeight="1" x14ac:dyDescent="0.25">
      <c r="A329" s="183"/>
      <c r="B329" s="185" t="s">
        <v>305</v>
      </c>
      <c r="C329" s="93">
        <v>284</v>
      </c>
      <c r="D329" s="93">
        <v>596</v>
      </c>
      <c r="E329" s="93">
        <v>2</v>
      </c>
      <c r="F329" s="104">
        <v>0.61387999999999998</v>
      </c>
      <c r="G329" s="106">
        <f t="shared" si="55"/>
        <v>3181.1261599999998</v>
      </c>
      <c r="H329" s="49"/>
      <c r="I329" s="58"/>
      <c r="J329" s="58"/>
      <c r="K329" s="58"/>
      <c r="L329" s="19">
        <f t="shared" si="41"/>
        <v>0</v>
      </c>
      <c r="M329" s="12">
        <f t="shared" si="42"/>
        <v>0</v>
      </c>
    </row>
    <row r="330" spans="1:13" ht="15" customHeight="1" x14ac:dyDescent="0.25">
      <c r="A330" s="184"/>
      <c r="B330" s="185"/>
      <c r="C330" s="93">
        <v>462</v>
      </c>
      <c r="D330" s="93">
        <v>596</v>
      </c>
      <c r="E330" s="93">
        <v>1</v>
      </c>
      <c r="F330" s="104"/>
      <c r="G330" s="107"/>
      <c r="H330" s="49"/>
      <c r="I330" s="58"/>
      <c r="J330" s="58"/>
      <c r="K330" s="58"/>
      <c r="L330" s="19">
        <f t="shared" si="41"/>
        <v>0</v>
      </c>
      <c r="M330" s="12">
        <f t="shared" si="42"/>
        <v>0</v>
      </c>
    </row>
    <row r="331" spans="1:13" ht="15" customHeight="1" x14ac:dyDescent="0.25">
      <c r="A331" s="183"/>
      <c r="B331" s="185" t="s">
        <v>306</v>
      </c>
      <c r="C331" s="93">
        <v>284</v>
      </c>
      <c r="D331" s="93">
        <v>596</v>
      </c>
      <c r="E331" s="93">
        <v>2</v>
      </c>
      <c r="F331" s="104">
        <v>0.61387999999999998</v>
      </c>
      <c r="G331" s="106">
        <f t="shared" si="55"/>
        <v>3181.1261599999998</v>
      </c>
      <c r="H331" s="49"/>
      <c r="I331" s="58"/>
      <c r="J331" s="58"/>
      <c r="K331" s="58"/>
      <c r="L331" s="19">
        <f t="shared" si="41"/>
        <v>0</v>
      </c>
      <c r="M331" s="12">
        <f t="shared" si="42"/>
        <v>0</v>
      </c>
    </row>
    <row r="332" spans="1:13" ht="15" customHeight="1" x14ac:dyDescent="0.25">
      <c r="A332" s="184"/>
      <c r="B332" s="185"/>
      <c r="C332" s="93">
        <v>462</v>
      </c>
      <c r="D332" s="93">
        <v>596</v>
      </c>
      <c r="E332" s="93">
        <v>1</v>
      </c>
      <c r="F332" s="104"/>
      <c r="G332" s="107"/>
      <c r="H332" s="49"/>
      <c r="I332" s="58"/>
      <c r="J332" s="58"/>
      <c r="K332" s="58"/>
      <c r="L332" s="19">
        <f t="shared" si="41"/>
        <v>0</v>
      </c>
      <c r="M332" s="12">
        <f t="shared" si="42"/>
        <v>0</v>
      </c>
    </row>
    <row r="333" spans="1:13" ht="15" customHeight="1" x14ac:dyDescent="0.25">
      <c r="A333" s="183"/>
      <c r="B333" s="185" t="s">
        <v>307</v>
      </c>
      <c r="C333" s="93">
        <v>284</v>
      </c>
      <c r="D333" s="93">
        <v>596</v>
      </c>
      <c r="E333" s="93">
        <v>2</v>
      </c>
      <c r="F333" s="104">
        <v>0.61387999999999998</v>
      </c>
      <c r="G333" s="106">
        <f t="shared" si="55"/>
        <v>3181.1261599999998</v>
      </c>
      <c r="H333" s="49"/>
      <c r="I333" s="58"/>
      <c r="J333" s="58"/>
      <c r="K333" s="58"/>
      <c r="L333" s="19">
        <f t="shared" si="41"/>
        <v>0</v>
      </c>
      <c r="M333" s="12">
        <f t="shared" si="42"/>
        <v>0</v>
      </c>
    </row>
    <row r="334" spans="1:13" ht="15" customHeight="1" x14ac:dyDescent="0.25">
      <c r="A334" s="184"/>
      <c r="B334" s="185"/>
      <c r="C334" s="93">
        <v>462</v>
      </c>
      <c r="D334" s="93">
        <v>596</v>
      </c>
      <c r="E334" s="93">
        <v>1</v>
      </c>
      <c r="F334" s="104"/>
      <c r="G334" s="107"/>
      <c r="H334" s="49"/>
      <c r="I334" s="58"/>
      <c r="J334" s="58"/>
      <c r="K334" s="58"/>
      <c r="L334" s="19">
        <f t="shared" si="41"/>
        <v>0</v>
      </c>
      <c r="M334" s="12">
        <f t="shared" si="42"/>
        <v>0</v>
      </c>
    </row>
    <row r="335" spans="1:13" ht="15" customHeight="1" x14ac:dyDescent="0.25">
      <c r="A335" s="95"/>
      <c r="B335" s="92" t="s">
        <v>308</v>
      </c>
      <c r="C335" s="93">
        <v>714</v>
      </c>
      <c r="D335" s="93">
        <v>796</v>
      </c>
      <c r="E335" s="93">
        <v>1</v>
      </c>
      <c r="F335" s="94">
        <v>0.56834399999999996</v>
      </c>
      <c r="G335" s="60">
        <f t="shared" si="55"/>
        <v>2945.1586079999997</v>
      </c>
      <c r="H335" s="49"/>
      <c r="I335" s="58"/>
      <c r="J335" s="58"/>
      <c r="K335" s="58"/>
      <c r="L335" s="19">
        <f t="shared" si="41"/>
        <v>0</v>
      </c>
      <c r="M335" s="12">
        <f t="shared" si="42"/>
        <v>0</v>
      </c>
    </row>
    <row r="336" spans="1:13" ht="15" customHeight="1" x14ac:dyDescent="0.25">
      <c r="A336" s="95"/>
      <c r="B336" s="92" t="s">
        <v>309</v>
      </c>
      <c r="C336" s="93">
        <v>714</v>
      </c>
      <c r="D336" s="93">
        <v>796</v>
      </c>
      <c r="E336" s="93">
        <v>1</v>
      </c>
      <c r="F336" s="94">
        <v>0.56834399999999996</v>
      </c>
      <c r="G336" s="60">
        <f t="shared" si="55"/>
        <v>2945.1586079999997</v>
      </c>
      <c r="H336" s="49"/>
      <c r="I336" s="58"/>
      <c r="J336" s="58"/>
      <c r="K336" s="58"/>
      <c r="L336" s="19">
        <f t="shared" si="41"/>
        <v>0</v>
      </c>
      <c r="M336" s="12">
        <f t="shared" si="42"/>
        <v>0</v>
      </c>
    </row>
    <row r="337" spans="1:13" ht="15" customHeight="1" x14ac:dyDescent="0.25">
      <c r="A337" s="95"/>
      <c r="B337" s="92" t="s">
        <v>310</v>
      </c>
      <c r="C337" s="93">
        <v>714</v>
      </c>
      <c r="D337" s="93">
        <v>796</v>
      </c>
      <c r="E337" s="93">
        <v>1</v>
      </c>
      <c r="F337" s="94">
        <v>0.56834399999999996</v>
      </c>
      <c r="G337" s="60">
        <f t="shared" si="55"/>
        <v>2945.1586079999997</v>
      </c>
      <c r="H337" s="49"/>
      <c r="I337" s="58"/>
      <c r="J337" s="58"/>
      <c r="K337" s="58"/>
      <c r="L337" s="19">
        <f t="shared" si="41"/>
        <v>0</v>
      </c>
      <c r="M337" s="12">
        <f t="shared" si="42"/>
        <v>0</v>
      </c>
    </row>
    <row r="338" spans="1:13" ht="15" customHeight="1" x14ac:dyDescent="0.25">
      <c r="A338" s="95"/>
      <c r="B338" s="92" t="s">
        <v>311</v>
      </c>
      <c r="C338" s="93">
        <v>233</v>
      </c>
      <c r="D338" s="93">
        <v>596</v>
      </c>
      <c r="E338" s="93">
        <v>1</v>
      </c>
      <c r="F338" s="94">
        <v>0.13886799999999999</v>
      </c>
      <c r="G338" s="60">
        <f t="shared" si="55"/>
        <v>719.61397599999998</v>
      </c>
      <c r="H338" s="49"/>
      <c r="I338" s="58"/>
      <c r="J338" s="58"/>
      <c r="K338" s="58"/>
      <c r="L338" s="19">
        <f t="shared" si="41"/>
        <v>0</v>
      </c>
      <c r="M338" s="12">
        <f t="shared" si="42"/>
        <v>0</v>
      </c>
    </row>
    <row r="339" spans="1:13" ht="15" customHeight="1" x14ac:dyDescent="0.25">
      <c r="A339" s="95"/>
      <c r="B339" s="92" t="s">
        <v>312</v>
      </c>
      <c r="C339" s="93">
        <v>233</v>
      </c>
      <c r="D339" s="93">
        <v>596</v>
      </c>
      <c r="E339" s="93">
        <v>1</v>
      </c>
      <c r="F339" s="94">
        <v>0.13886799999999999</v>
      </c>
      <c r="G339" s="60">
        <f t="shared" si="55"/>
        <v>719.61397599999998</v>
      </c>
      <c r="H339" s="49"/>
      <c r="I339" s="58"/>
      <c r="J339" s="58"/>
      <c r="K339" s="58"/>
      <c r="L339" s="19">
        <f t="shared" si="41"/>
        <v>0</v>
      </c>
      <c r="M339" s="12">
        <f t="shared" si="42"/>
        <v>0</v>
      </c>
    </row>
    <row r="340" spans="1:13" ht="15" customHeight="1" x14ac:dyDescent="0.25">
      <c r="A340" s="95"/>
      <c r="B340" s="92" t="s">
        <v>313</v>
      </c>
      <c r="C340" s="93">
        <v>233</v>
      </c>
      <c r="D340" s="93">
        <v>596</v>
      </c>
      <c r="E340" s="93">
        <v>1</v>
      </c>
      <c r="F340" s="94">
        <v>0.13886799999999999</v>
      </c>
      <c r="G340" s="60">
        <f t="shared" si="55"/>
        <v>719.61397599999998</v>
      </c>
      <c r="H340" s="49"/>
      <c r="I340" s="58"/>
      <c r="J340" s="58"/>
      <c r="K340" s="58"/>
      <c r="L340" s="19">
        <f t="shared" si="41"/>
        <v>0</v>
      </c>
      <c r="M340" s="12">
        <f t="shared" si="42"/>
        <v>0</v>
      </c>
    </row>
    <row r="341" spans="1:13" ht="18.75" customHeight="1" x14ac:dyDescent="0.25">
      <c r="A341" s="120"/>
      <c r="B341" s="120" t="s">
        <v>175</v>
      </c>
      <c r="C341" s="120" t="s">
        <v>171</v>
      </c>
      <c r="D341" s="120" t="s">
        <v>172</v>
      </c>
      <c r="E341" s="120" t="s">
        <v>176</v>
      </c>
      <c r="F341" s="120" t="s">
        <v>163</v>
      </c>
      <c r="G341" s="115" t="s">
        <v>173</v>
      </c>
      <c r="H341" s="61"/>
      <c r="I341" s="62"/>
      <c r="J341" s="62"/>
      <c r="K341" s="63"/>
      <c r="L341" s="19"/>
    </row>
    <row r="342" spans="1:13" x14ac:dyDescent="0.25">
      <c r="A342" s="116"/>
      <c r="B342" s="116"/>
      <c r="C342" s="116"/>
      <c r="D342" s="116"/>
      <c r="E342" s="116"/>
      <c r="F342" s="116"/>
      <c r="G342" s="116"/>
      <c r="H342" s="64"/>
      <c r="I342" s="65"/>
      <c r="J342" s="65"/>
      <c r="K342" s="66"/>
      <c r="L342" s="19"/>
    </row>
    <row r="343" spans="1:13" ht="18.75" customHeight="1" x14ac:dyDescent="0.25">
      <c r="A343" s="26"/>
      <c r="B343" s="58" t="s">
        <v>236</v>
      </c>
      <c r="C343" s="27"/>
      <c r="D343" s="27"/>
      <c r="E343" s="27"/>
      <c r="F343" s="59">
        <f>((C343/1000)*(D343/1000))*A343</f>
        <v>0</v>
      </c>
      <c r="G343" s="60">
        <f t="shared" ref="G343:G349" si="56">F343*$G$9</f>
        <v>0</v>
      </c>
      <c r="H343" s="86"/>
      <c r="I343" s="76"/>
      <c r="J343" s="76"/>
      <c r="K343" s="76"/>
      <c r="L343" s="19">
        <f t="shared" ref="L343:L349" si="57">A343*G343</f>
        <v>0</v>
      </c>
      <c r="M343" s="12">
        <f t="shared" ref="M343:M349" si="58">F343*A343</f>
        <v>0</v>
      </c>
    </row>
    <row r="344" spans="1:13" ht="15" customHeight="1" x14ac:dyDescent="0.25">
      <c r="A344" s="26"/>
      <c r="B344" s="58" t="s">
        <v>236</v>
      </c>
      <c r="C344" s="27"/>
      <c r="D344" s="27"/>
      <c r="E344" s="27"/>
      <c r="F344" s="59">
        <f t="shared" ref="F344:F349" si="59">((C344/1000)*(D344/1000))*A344</f>
        <v>0</v>
      </c>
      <c r="G344" s="60">
        <f t="shared" si="56"/>
        <v>0</v>
      </c>
      <c r="H344" s="60"/>
      <c r="I344" s="58"/>
      <c r="J344" s="58"/>
      <c r="K344" s="58"/>
      <c r="L344" s="19">
        <f t="shared" si="57"/>
        <v>0</v>
      </c>
      <c r="M344" s="12">
        <f t="shared" si="58"/>
        <v>0</v>
      </c>
    </row>
    <row r="345" spans="1:13" ht="30" customHeight="1" x14ac:dyDescent="0.25">
      <c r="A345" s="26"/>
      <c r="B345" s="58" t="s">
        <v>236</v>
      </c>
      <c r="C345" s="27"/>
      <c r="D345" s="27"/>
      <c r="E345" s="27"/>
      <c r="F345" s="59">
        <f t="shared" si="59"/>
        <v>0</v>
      </c>
      <c r="G345" s="60">
        <f t="shared" si="56"/>
        <v>0</v>
      </c>
      <c r="H345" s="60"/>
      <c r="I345" s="58"/>
      <c r="J345" s="58"/>
      <c r="K345" s="58"/>
      <c r="L345" s="19">
        <f t="shared" si="57"/>
        <v>0</v>
      </c>
      <c r="M345" s="12">
        <f t="shared" si="58"/>
        <v>0</v>
      </c>
    </row>
    <row r="346" spans="1:13" ht="15" customHeight="1" x14ac:dyDescent="0.25">
      <c r="A346" s="26"/>
      <c r="B346" s="58" t="s">
        <v>236</v>
      </c>
      <c r="C346" s="27"/>
      <c r="D346" s="27"/>
      <c r="E346" s="27"/>
      <c r="F346" s="59">
        <f t="shared" si="59"/>
        <v>0</v>
      </c>
      <c r="G346" s="60">
        <f t="shared" si="56"/>
        <v>0</v>
      </c>
      <c r="H346" s="60"/>
      <c r="I346" s="58"/>
      <c r="J346" s="58"/>
      <c r="K346" s="58"/>
      <c r="L346" s="19">
        <f t="shared" si="57"/>
        <v>0</v>
      </c>
      <c r="M346" s="12">
        <f t="shared" si="58"/>
        <v>0</v>
      </c>
    </row>
    <row r="347" spans="1:13" ht="18.75" customHeight="1" x14ac:dyDescent="0.25">
      <c r="A347" s="26"/>
      <c r="B347" s="58" t="s">
        <v>236</v>
      </c>
      <c r="C347" s="27"/>
      <c r="D347" s="27"/>
      <c r="E347" s="27"/>
      <c r="F347" s="59">
        <f t="shared" si="59"/>
        <v>0</v>
      </c>
      <c r="G347" s="60">
        <f t="shared" si="56"/>
        <v>0</v>
      </c>
      <c r="H347" s="60"/>
      <c r="I347" s="58"/>
      <c r="J347" s="58"/>
      <c r="K347" s="58"/>
      <c r="L347" s="19">
        <f t="shared" si="57"/>
        <v>0</v>
      </c>
      <c r="M347" s="12">
        <f t="shared" si="58"/>
        <v>0</v>
      </c>
    </row>
    <row r="348" spans="1:13" ht="18.75" customHeight="1" x14ac:dyDescent="0.25">
      <c r="A348" s="26"/>
      <c r="B348" s="58" t="s">
        <v>236</v>
      </c>
      <c r="C348" s="27"/>
      <c r="D348" s="27"/>
      <c r="E348" s="27"/>
      <c r="F348" s="59">
        <f t="shared" si="59"/>
        <v>0</v>
      </c>
      <c r="G348" s="60">
        <f t="shared" si="56"/>
        <v>0</v>
      </c>
      <c r="H348" s="60"/>
      <c r="I348" s="58"/>
      <c r="J348" s="58"/>
      <c r="K348" s="58"/>
      <c r="L348" s="19">
        <f t="shared" si="57"/>
        <v>0</v>
      </c>
      <c r="M348" s="12">
        <f t="shared" si="58"/>
        <v>0</v>
      </c>
    </row>
    <row r="349" spans="1:13" ht="18.75" customHeight="1" x14ac:dyDescent="0.25">
      <c r="A349" s="26"/>
      <c r="B349" s="58" t="s">
        <v>236</v>
      </c>
      <c r="C349" s="27"/>
      <c r="D349" s="27"/>
      <c r="E349" s="27"/>
      <c r="F349" s="59">
        <f t="shared" si="59"/>
        <v>0</v>
      </c>
      <c r="G349" s="60">
        <f t="shared" si="56"/>
        <v>0</v>
      </c>
      <c r="H349" s="60"/>
      <c r="I349" s="58"/>
      <c r="J349" s="58"/>
      <c r="K349" s="58"/>
      <c r="L349" s="19">
        <f t="shared" si="57"/>
        <v>0</v>
      </c>
      <c r="M349" s="12">
        <f t="shared" si="58"/>
        <v>0</v>
      </c>
    </row>
    <row r="350" spans="1:13" x14ac:dyDescent="0.25">
      <c r="A350" s="28"/>
      <c r="B350" s="4"/>
      <c r="C350" s="4"/>
      <c r="D350" s="4"/>
      <c r="E350" s="29"/>
      <c r="F350" s="30"/>
      <c r="G350" s="31"/>
      <c r="H350" s="31"/>
      <c r="I350" s="29"/>
      <c r="J350" s="4"/>
      <c r="K350" s="4"/>
    </row>
    <row r="351" spans="1:13" x14ac:dyDescent="0.25">
      <c r="A351" s="113" t="s">
        <v>177</v>
      </c>
      <c r="B351" s="113"/>
      <c r="C351" s="113"/>
      <c r="D351" s="113"/>
      <c r="E351" s="114"/>
      <c r="F351" s="32">
        <f>SUM(M12:M349)</f>
        <v>0</v>
      </c>
      <c r="G351" s="33">
        <f>SUM(L12:L349)</f>
        <v>0</v>
      </c>
      <c r="H351" s="34">
        <f>SUM(R12:R349)</f>
        <v>0</v>
      </c>
      <c r="I351" s="67">
        <f>SUM(I12:I349)</f>
        <v>0</v>
      </c>
      <c r="J351" s="34">
        <f>SUM(J12:J349)</f>
        <v>0</v>
      </c>
      <c r="K351" s="67">
        <f>SUM(K12:K349)</f>
        <v>0</v>
      </c>
    </row>
    <row r="353" spans="1:1" x14ac:dyDescent="0.25">
      <c r="A353" s="1" t="s">
        <v>183</v>
      </c>
    </row>
    <row r="354" spans="1:1" x14ac:dyDescent="0.25">
      <c r="A354" s="1" t="s">
        <v>336</v>
      </c>
    </row>
    <row r="355" spans="1:1" x14ac:dyDescent="0.25">
      <c r="A355" s="38" t="s">
        <v>238</v>
      </c>
    </row>
  </sheetData>
  <sheetProtection algorithmName="SHA-512" hashValue="lJCyuU4VLx2j+tE1OHBaB8gYScodBVsJVyT6LR8ot3vWGT1CaTeOvCMTW1txNKQ3OCYhKdnRpbIPel81UM03PQ==" saltValue="hh8bj+w2WBrtVIb2XkLTwg==" spinCount="100000" sheet="1" objects="1" scenarios="1"/>
  <protectedRanges>
    <protectedRange algorithmName="SHA-512" hashValue="TqFed3TYxT1+CIvBvDpB9NdsJYw8XFoQz6sw1qsibaecpJ3xpAUucpcw45xpBwt0MvPgZ2wXM1XJF4ampTk53Q==" saltValue="QJyxpDCbMaJHqjgAq43XHw==" spinCount="100000" sqref="A11 A157 F343:G350 C40:G41 B40:B43 B55 B58 B85:B86 B89:B90 B117:B118 B133:B136 B139 B56:G57 B87:G88 B115:G116 B137:G138 C55:G58 C85:G90 C100:G118 C133:G139 B38:G39 B44:G54 B59:G84 B91:G99 C36:G37 E42:G43 C300:E301 H36:H100 C157:G172 J62:K62 J83:K83 J95:K95 J98:K98 J128:K128 J131:K131 I52:I100 I36:K51 J52:K59 I60:K61 I63:K82 I84:K84 J85:K91 I92:K94 I96:K97 I99:K99 I126:K127 I129:K130 I132:K132 J133:K140 I141:K141 B100:B114 B158:B172 J100:K101 I102:K102 J103:K104 I105:K105 J106:K107 I108:K108 J109:K110 I111:K111 J115:K125 J112:K113 I114:K114 B12:B37 C11:K34 B124:G132 B186:E186 B187:B190 C183:E183 B183:B185 B193:B196 B191:E192 C199:K202 B199:B208 C205:K208 B211:B214 B217:B241 B215:E216 C244:K266 B244:B269 B282 B284:B285 B287:B288 B290:B291 B293:B294 B296:B297 B299:B301 C306:E307 B306:B309 B302:E305 C312:E313 B308:E311 B173:E182 B184:E184 B35:K35 F119:G123 C185:E186 F173:G186 C187:K196 B197:K198 B203:K204 B209:K210 C211:K239 B240:K243 B267:K281 C282:K299 G300:K313 H157:K186 B153:G156 B312:B340 C314:K340 B140:G152 H101:I156 J142:K156" name="zamowienie"/>
    <protectedRange algorithmName="SHA-512" hashValue="TqFed3TYxT1+CIvBvDpB9NdsJYw8XFoQz6sw1qsibaecpJ3xpAUucpcw45xpBwt0MvPgZ2wXM1XJF4ampTk53Q==" saltValue="QJyxpDCbMaJHqjgAq43XHw==" spinCount="100000" sqref="B119:E123" name="zamowienie_1"/>
  </protectedRanges>
  <mergeCells count="280">
    <mergeCell ref="G326:G328"/>
    <mergeCell ref="G323:G325"/>
    <mergeCell ref="G320:G322"/>
    <mergeCell ref="A331:A332"/>
    <mergeCell ref="B331:B332"/>
    <mergeCell ref="F331:F332"/>
    <mergeCell ref="A333:A334"/>
    <mergeCell ref="B333:B334"/>
    <mergeCell ref="F333:F334"/>
    <mergeCell ref="G333:G334"/>
    <mergeCell ref="G331:G332"/>
    <mergeCell ref="G329:G330"/>
    <mergeCell ref="A323:A325"/>
    <mergeCell ref="B323:B325"/>
    <mergeCell ref="F323:F325"/>
    <mergeCell ref="A326:A328"/>
    <mergeCell ref="B326:B328"/>
    <mergeCell ref="F326:F328"/>
    <mergeCell ref="A329:A330"/>
    <mergeCell ref="B329:B330"/>
    <mergeCell ref="F329:F330"/>
    <mergeCell ref="A320:A322"/>
    <mergeCell ref="B320:B322"/>
    <mergeCell ref="F320:F322"/>
    <mergeCell ref="F270:F272"/>
    <mergeCell ref="G270:G272"/>
    <mergeCell ref="B276:B278"/>
    <mergeCell ref="B279:B281"/>
    <mergeCell ref="B285:B287"/>
    <mergeCell ref="B288:B290"/>
    <mergeCell ref="B294:B296"/>
    <mergeCell ref="B297:B299"/>
    <mergeCell ref="F302:F303"/>
    <mergeCell ref="B302:B303"/>
    <mergeCell ref="F294:F296"/>
    <mergeCell ref="G294:G296"/>
    <mergeCell ref="F297:F299"/>
    <mergeCell ref="B308:B309"/>
    <mergeCell ref="B310:B311"/>
    <mergeCell ref="B273:B275"/>
    <mergeCell ref="G273:G275"/>
    <mergeCell ref="F273:F275"/>
    <mergeCell ref="G306:G307"/>
    <mergeCell ref="F300:F301"/>
    <mergeCell ref="A288:A290"/>
    <mergeCell ref="A294:A296"/>
    <mergeCell ref="A297:A299"/>
    <mergeCell ref="A304:A305"/>
    <mergeCell ref="A310:A311"/>
    <mergeCell ref="F276:F278"/>
    <mergeCell ref="G276:G278"/>
    <mergeCell ref="G279:G281"/>
    <mergeCell ref="F279:F281"/>
    <mergeCell ref="F285:F287"/>
    <mergeCell ref="G285:G287"/>
    <mergeCell ref="F288:F290"/>
    <mergeCell ref="F310:F311"/>
    <mergeCell ref="G310:G311"/>
    <mergeCell ref="F308:F309"/>
    <mergeCell ref="G308:G309"/>
    <mergeCell ref="B304:B305"/>
    <mergeCell ref="A306:A307"/>
    <mergeCell ref="G297:G299"/>
    <mergeCell ref="F304:F305"/>
    <mergeCell ref="G304:G305"/>
    <mergeCell ref="B282:B284"/>
    <mergeCell ref="F282:F284"/>
    <mergeCell ref="G282:G284"/>
    <mergeCell ref="G291:G293"/>
    <mergeCell ref="C3:K3"/>
    <mergeCell ref="G33:G34"/>
    <mergeCell ref="C5:E6"/>
    <mergeCell ref="B33:B34"/>
    <mergeCell ref="B187:B188"/>
    <mergeCell ref="A5:B6"/>
    <mergeCell ref="A8:A10"/>
    <mergeCell ref="B8:B10"/>
    <mergeCell ref="E8:E10"/>
    <mergeCell ref="F4:G6"/>
    <mergeCell ref="A11:G11"/>
    <mergeCell ref="G187:G188"/>
    <mergeCell ref="B31:B32"/>
    <mergeCell ref="E33:E34"/>
    <mergeCell ref="F33:F34"/>
    <mergeCell ref="A157:G157"/>
    <mergeCell ref="G149:G150"/>
    <mergeCell ref="A149:A150"/>
    <mergeCell ref="A151:A152"/>
    <mergeCell ref="A153:A154"/>
    <mergeCell ref="A191:A192"/>
    <mergeCell ref="G197:G198"/>
    <mergeCell ref="B199:B200"/>
    <mergeCell ref="F199:F200"/>
    <mergeCell ref="G199:G200"/>
    <mergeCell ref="A193:A194"/>
    <mergeCell ref="F193:F194"/>
    <mergeCell ref="A199:A200"/>
    <mergeCell ref="B149:B150"/>
    <mergeCell ref="F149:F150"/>
    <mergeCell ref="B151:B152"/>
    <mergeCell ref="F187:F188"/>
    <mergeCell ref="F189:F190"/>
    <mergeCell ref="G189:G190"/>
    <mergeCell ref="B189:B190"/>
    <mergeCell ref="G151:G152"/>
    <mergeCell ref="A189:A190"/>
    <mergeCell ref="A267:A269"/>
    <mergeCell ref="A242:A243"/>
    <mergeCell ref="F242:F243"/>
    <mergeCell ref="G242:G243"/>
    <mergeCell ref="A261:A263"/>
    <mergeCell ref="B261:B263"/>
    <mergeCell ref="F258:F260"/>
    <mergeCell ref="G258:G260"/>
    <mergeCell ref="A215:A216"/>
    <mergeCell ref="B250:B251"/>
    <mergeCell ref="F250:F251"/>
    <mergeCell ref="F230:F231"/>
    <mergeCell ref="G230:G231"/>
    <mergeCell ref="A211:A212"/>
    <mergeCell ref="F240:F241"/>
    <mergeCell ref="B240:B241"/>
    <mergeCell ref="A240:A241"/>
    <mergeCell ref="B242:B243"/>
    <mergeCell ref="B267:B269"/>
    <mergeCell ref="F267:F269"/>
    <mergeCell ref="G267:G269"/>
    <mergeCell ref="G314:G315"/>
    <mergeCell ref="B258:B260"/>
    <mergeCell ref="B215:B216"/>
    <mergeCell ref="A213:A214"/>
    <mergeCell ref="F232:F234"/>
    <mergeCell ref="G240:G241"/>
    <mergeCell ref="B264:B266"/>
    <mergeCell ref="F264:F266"/>
    <mergeCell ref="G264:G266"/>
    <mergeCell ref="F291:F293"/>
    <mergeCell ref="G302:G303"/>
    <mergeCell ref="F252:F253"/>
    <mergeCell ref="G252:G253"/>
    <mergeCell ref="G228:G229"/>
    <mergeCell ref="G250:G251"/>
    <mergeCell ref="B252:B253"/>
    <mergeCell ref="A318:A319"/>
    <mergeCell ref="A316:A317"/>
    <mergeCell ref="A314:A315"/>
    <mergeCell ref="A312:A313"/>
    <mergeCell ref="A264:A266"/>
    <mergeCell ref="G232:G234"/>
    <mergeCell ref="A203:A204"/>
    <mergeCell ref="A209:A210"/>
    <mergeCell ref="A300:A301"/>
    <mergeCell ref="B300:B301"/>
    <mergeCell ref="A291:A293"/>
    <mergeCell ref="B291:B293"/>
    <mergeCell ref="G300:G301"/>
    <mergeCell ref="F306:F307"/>
    <mergeCell ref="A270:A272"/>
    <mergeCell ref="A276:A278"/>
    <mergeCell ref="A279:A281"/>
    <mergeCell ref="A282:A284"/>
    <mergeCell ref="A285:A287"/>
    <mergeCell ref="A273:A275"/>
    <mergeCell ref="G288:G290"/>
    <mergeCell ref="F261:F263"/>
    <mergeCell ref="G261:G263"/>
    <mergeCell ref="B270:B272"/>
    <mergeCell ref="A341:A342"/>
    <mergeCell ref="C341:C342"/>
    <mergeCell ref="A1:K1"/>
    <mergeCell ref="H2:K2"/>
    <mergeCell ref="H4:K4"/>
    <mergeCell ref="H5:K6"/>
    <mergeCell ref="H8:I8"/>
    <mergeCell ref="J8:K8"/>
    <mergeCell ref="H11:K11"/>
    <mergeCell ref="C8:D8"/>
    <mergeCell ref="D9:D10"/>
    <mergeCell ref="A2:B2"/>
    <mergeCell ref="A4:B4"/>
    <mergeCell ref="C2:E2"/>
    <mergeCell ref="C4:E4"/>
    <mergeCell ref="F2:G2"/>
    <mergeCell ref="F8:F10"/>
    <mergeCell ref="C9:C10"/>
    <mergeCell ref="A3:B3"/>
    <mergeCell ref="B314:B315"/>
    <mergeCell ref="F314:F315"/>
    <mergeCell ref="G211:G212"/>
    <mergeCell ref="B213:B214"/>
    <mergeCell ref="B306:B307"/>
    <mergeCell ref="A351:E351"/>
    <mergeCell ref="G341:G342"/>
    <mergeCell ref="A254:A255"/>
    <mergeCell ref="A256:A257"/>
    <mergeCell ref="B254:B255"/>
    <mergeCell ref="B256:B257"/>
    <mergeCell ref="F254:F255"/>
    <mergeCell ref="F256:F257"/>
    <mergeCell ref="G254:G255"/>
    <mergeCell ref="G256:G257"/>
    <mergeCell ref="B318:B319"/>
    <mergeCell ref="F318:F319"/>
    <mergeCell ref="G318:G319"/>
    <mergeCell ref="B312:B313"/>
    <mergeCell ref="F312:F313"/>
    <mergeCell ref="G312:G313"/>
    <mergeCell ref="A258:A260"/>
    <mergeCell ref="D341:D342"/>
    <mergeCell ref="E341:E342"/>
    <mergeCell ref="F341:F342"/>
    <mergeCell ref="B341:B342"/>
    <mergeCell ref="B316:B317"/>
    <mergeCell ref="F316:F317"/>
    <mergeCell ref="G316:G317"/>
    <mergeCell ref="B209:B210"/>
    <mergeCell ref="B203:B204"/>
    <mergeCell ref="B197:B198"/>
    <mergeCell ref="B191:B192"/>
    <mergeCell ref="G215:G216"/>
    <mergeCell ref="F215:F216"/>
    <mergeCell ref="G209:G210"/>
    <mergeCell ref="F209:F210"/>
    <mergeCell ref="B211:B212"/>
    <mergeCell ref="F211:F212"/>
    <mergeCell ref="F205:F206"/>
    <mergeCell ref="G205:G206"/>
    <mergeCell ref="F201:F202"/>
    <mergeCell ref="B205:B206"/>
    <mergeCell ref="G203:G204"/>
    <mergeCell ref="F203:F204"/>
    <mergeCell ref="F213:F214"/>
    <mergeCell ref="M8:M10"/>
    <mergeCell ref="A252:A253"/>
    <mergeCell ref="A250:A251"/>
    <mergeCell ref="A238:A239"/>
    <mergeCell ref="B195:B196"/>
    <mergeCell ref="A187:A188"/>
    <mergeCell ref="A235:A237"/>
    <mergeCell ref="A232:A234"/>
    <mergeCell ref="A228:A229"/>
    <mergeCell ref="A226:A227"/>
    <mergeCell ref="A207:A208"/>
    <mergeCell ref="A205:A206"/>
    <mergeCell ref="A201:A202"/>
    <mergeCell ref="B193:B194"/>
    <mergeCell ref="B207:B208"/>
    <mergeCell ref="F207:F208"/>
    <mergeCell ref="G207:G208"/>
    <mergeCell ref="E31:E32"/>
    <mergeCell ref="F31:F32"/>
    <mergeCell ref="G31:G32"/>
    <mergeCell ref="B228:B229"/>
    <mergeCell ref="G213:G214"/>
    <mergeCell ref="B226:B227"/>
    <mergeCell ref="B232:B234"/>
    <mergeCell ref="L8:L10"/>
    <mergeCell ref="F235:F237"/>
    <mergeCell ref="A197:A198"/>
    <mergeCell ref="G235:G237"/>
    <mergeCell ref="F238:F239"/>
    <mergeCell ref="G238:G239"/>
    <mergeCell ref="B235:B237"/>
    <mergeCell ref="B238:B239"/>
    <mergeCell ref="G193:G194"/>
    <mergeCell ref="F195:F196"/>
    <mergeCell ref="F197:F198"/>
    <mergeCell ref="G191:G192"/>
    <mergeCell ref="F191:F192"/>
    <mergeCell ref="G195:G196"/>
    <mergeCell ref="A195:A196"/>
    <mergeCell ref="F151:F152"/>
    <mergeCell ref="B153:B154"/>
    <mergeCell ref="F153:F154"/>
    <mergeCell ref="G153:G154"/>
    <mergeCell ref="B201:B202"/>
    <mergeCell ref="G201:G202"/>
    <mergeCell ref="F226:F227"/>
    <mergeCell ref="G226:G227"/>
    <mergeCell ref="F228:F229"/>
  </mergeCells>
  <pageMargins left="0.7" right="0.7" top="0.75" bottom="0.75" header="0.3" footer="0.3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N355"/>
  <sheetViews>
    <sheetView zoomScaleNormal="100" workbookViewId="0">
      <pane ySplit="10" topLeftCell="A11" activePane="bottomLeft" state="frozenSplit"/>
      <selection activeCell="K20" sqref="K20"/>
      <selection pane="bottomLeft" sqref="A1:K1"/>
    </sheetView>
  </sheetViews>
  <sheetFormatPr defaultColWidth="9.140625" defaultRowHeight="15" x14ac:dyDescent="0.25"/>
  <cols>
    <col min="1" max="1" width="16.7109375" style="1" bestFit="1" customWidth="1"/>
    <col min="2" max="2" width="27" style="2" bestFit="1" customWidth="1"/>
    <col min="3" max="4" width="9.140625" style="2"/>
    <col min="5" max="5" width="16.7109375" style="2" customWidth="1"/>
    <col min="6" max="6" width="14.85546875" style="2" customWidth="1"/>
    <col min="7" max="8" width="18.140625" style="2" customWidth="1"/>
    <col min="9" max="10" width="16.42578125" style="2" customWidth="1"/>
    <col min="11" max="11" width="31.85546875" style="2" customWidth="1"/>
    <col min="12" max="12" width="17.28515625" style="1" hidden="1" customWidth="1"/>
    <col min="13" max="13" width="17" style="12" hidden="1" customWidth="1"/>
    <col min="14" max="14" width="22.5703125" style="1" customWidth="1"/>
    <col min="15" max="15" width="25.28515625" style="2" customWidth="1"/>
    <col min="16" max="16" width="24.7109375" style="2" customWidth="1"/>
    <col min="17" max="17" width="16.85546875" style="2" customWidth="1"/>
    <col min="18" max="18" width="13.42578125" style="2" customWidth="1"/>
    <col min="19" max="19" width="19.5703125" style="2" customWidth="1"/>
    <col min="20" max="20" width="21.28515625" style="2" customWidth="1"/>
    <col min="21" max="21" width="14.42578125" style="2" customWidth="1"/>
    <col min="22" max="22" width="17.140625" style="2" customWidth="1"/>
    <col min="23" max="23" width="11" style="2" customWidth="1"/>
    <col min="24" max="24" width="16.5703125" style="2" customWidth="1"/>
    <col min="25" max="25" width="9.85546875" style="2" customWidth="1"/>
    <col min="26" max="26" width="9.5703125" style="2" customWidth="1"/>
    <col min="27" max="27" width="14.5703125" style="2" customWidth="1"/>
    <col min="28" max="16384" width="9.140625" style="2"/>
  </cols>
  <sheetData>
    <row r="1" spans="1:14" s="1" customFormat="1" ht="90.75" customHeight="1" thickBot="1" x14ac:dyDescent="0.3">
      <c r="A1" s="121" t="s">
        <v>342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9"/>
      <c r="M1" s="39"/>
    </row>
    <row r="2" spans="1:14" s="1" customFormat="1" ht="29.25" customHeight="1" thickBot="1" x14ac:dyDescent="0.3">
      <c r="A2" s="141" t="s">
        <v>164</v>
      </c>
      <c r="B2" s="142"/>
      <c r="C2" s="145"/>
      <c r="D2" s="146"/>
      <c r="E2" s="147"/>
      <c r="F2" s="151" t="s">
        <v>165</v>
      </c>
      <c r="G2" s="152"/>
      <c r="H2" s="122"/>
      <c r="I2" s="123"/>
      <c r="J2" s="123"/>
      <c r="K2" s="124"/>
      <c r="L2" s="2"/>
      <c r="M2" s="2"/>
    </row>
    <row r="3" spans="1:14" s="1" customFormat="1" ht="29.25" customHeight="1" thickBot="1" x14ac:dyDescent="0.3">
      <c r="A3" s="153" t="s">
        <v>166</v>
      </c>
      <c r="B3" s="154"/>
      <c r="C3" s="158"/>
      <c r="D3" s="159"/>
      <c r="E3" s="159"/>
      <c r="F3" s="159"/>
      <c r="G3" s="159"/>
      <c r="H3" s="159"/>
      <c r="I3" s="159"/>
      <c r="J3" s="159"/>
      <c r="K3" s="160"/>
      <c r="L3" s="2"/>
      <c r="M3" s="2"/>
    </row>
    <row r="4" spans="1:14" s="1" customFormat="1" ht="30" customHeight="1" thickBot="1" x14ac:dyDescent="0.3">
      <c r="A4" s="143" t="s">
        <v>167</v>
      </c>
      <c r="B4" s="144"/>
      <c r="C4" s="148"/>
      <c r="D4" s="149"/>
      <c r="E4" s="150"/>
      <c r="F4" s="176" t="s">
        <v>169</v>
      </c>
      <c r="G4" s="177"/>
      <c r="H4" s="125"/>
      <c r="I4" s="126"/>
      <c r="J4" s="126"/>
      <c r="K4" s="127"/>
      <c r="L4" s="2"/>
      <c r="M4" s="2"/>
    </row>
    <row r="5" spans="1:14" s="1" customFormat="1" ht="15" customHeight="1" x14ac:dyDescent="0.25">
      <c r="A5" s="167" t="s">
        <v>168</v>
      </c>
      <c r="B5" s="168"/>
      <c r="C5" s="161"/>
      <c r="D5" s="162"/>
      <c r="E5" s="163"/>
      <c r="F5" s="178"/>
      <c r="G5" s="179"/>
      <c r="H5" s="128"/>
      <c r="I5" s="129"/>
      <c r="J5" s="129"/>
      <c r="K5" s="130"/>
      <c r="L5" s="2"/>
      <c r="M5" s="2"/>
    </row>
    <row r="6" spans="1:14" s="1" customFormat="1" ht="15.75" customHeight="1" thickBot="1" x14ac:dyDescent="0.3">
      <c r="A6" s="169"/>
      <c r="B6" s="170"/>
      <c r="C6" s="164"/>
      <c r="D6" s="165"/>
      <c r="E6" s="166"/>
      <c r="F6" s="180"/>
      <c r="G6" s="181"/>
      <c r="H6" s="131"/>
      <c r="I6" s="132"/>
      <c r="J6" s="132"/>
      <c r="K6" s="133"/>
      <c r="L6" s="2"/>
      <c r="M6" s="2"/>
    </row>
    <row r="7" spans="1:14" s="1" customFormat="1" ht="40.5" customHeight="1" thickBot="1" x14ac:dyDescent="0.3">
      <c r="A7" s="40"/>
      <c r="B7" s="41"/>
      <c r="C7" s="42"/>
      <c r="D7" s="42"/>
      <c r="E7" s="42"/>
      <c r="F7" s="43"/>
      <c r="G7" s="43"/>
      <c r="H7" s="43"/>
      <c r="I7" s="44"/>
      <c r="J7" s="44"/>
      <c r="K7" s="44"/>
      <c r="L7" s="2"/>
      <c r="M7" s="2"/>
    </row>
    <row r="8" spans="1:14" s="8" customFormat="1" ht="15.75" customHeight="1" thickBot="1" x14ac:dyDescent="0.3">
      <c r="A8" s="171" t="s">
        <v>191</v>
      </c>
      <c r="B8" s="139" t="s">
        <v>178</v>
      </c>
      <c r="C8" s="139" t="s">
        <v>189</v>
      </c>
      <c r="D8" s="139"/>
      <c r="E8" s="173" t="s">
        <v>190</v>
      </c>
      <c r="F8" s="139" t="s">
        <v>289</v>
      </c>
      <c r="G8" s="45" t="s">
        <v>170</v>
      </c>
      <c r="H8" s="134" t="s">
        <v>192</v>
      </c>
      <c r="I8" s="135"/>
      <c r="J8" s="134" t="s">
        <v>193</v>
      </c>
      <c r="K8" s="135"/>
      <c r="L8" s="97" t="s">
        <v>161</v>
      </c>
      <c r="M8" s="108" t="s">
        <v>162</v>
      </c>
      <c r="N8" s="7"/>
    </row>
    <row r="9" spans="1:14" s="8" customFormat="1" ht="27" customHeight="1" thickBot="1" x14ac:dyDescent="0.3">
      <c r="A9" s="172"/>
      <c r="B9" s="140"/>
      <c r="C9" s="140" t="s">
        <v>171</v>
      </c>
      <c r="D9" s="140" t="s">
        <v>172</v>
      </c>
      <c r="E9" s="174"/>
      <c r="F9" s="140"/>
      <c r="G9" s="46">
        <v>5438</v>
      </c>
      <c r="H9" s="46"/>
      <c r="I9" s="47">
        <v>1370</v>
      </c>
      <c r="J9" s="48"/>
      <c r="K9" s="47">
        <v>2058</v>
      </c>
      <c r="L9" s="97"/>
      <c r="M9" s="109"/>
      <c r="N9" s="7"/>
    </row>
    <row r="10" spans="1:14" s="8" customFormat="1" ht="13.5" customHeight="1" thickBot="1" x14ac:dyDescent="0.3">
      <c r="A10" s="172"/>
      <c r="B10" s="140"/>
      <c r="C10" s="140"/>
      <c r="D10" s="140"/>
      <c r="E10" s="175"/>
      <c r="F10" s="140"/>
      <c r="G10" s="96" t="s">
        <v>314</v>
      </c>
      <c r="H10" s="83" t="s">
        <v>163</v>
      </c>
      <c r="I10" s="83" t="s">
        <v>314</v>
      </c>
      <c r="J10" s="83" t="s">
        <v>163</v>
      </c>
      <c r="K10" s="83" t="s">
        <v>314</v>
      </c>
      <c r="L10" s="97"/>
      <c r="M10" s="110"/>
      <c r="N10" s="7"/>
    </row>
    <row r="11" spans="1:14" ht="24" customHeight="1" x14ac:dyDescent="0.25">
      <c r="A11" s="137" t="s">
        <v>315</v>
      </c>
      <c r="B11" s="137"/>
      <c r="C11" s="137"/>
      <c r="D11" s="137"/>
      <c r="E11" s="137"/>
      <c r="F11" s="137"/>
      <c r="G11" s="137"/>
      <c r="H11" s="136"/>
      <c r="I11" s="137"/>
      <c r="J11" s="137"/>
      <c r="K11" s="138"/>
    </row>
    <row r="12" spans="1:14" ht="18.75" customHeight="1" x14ac:dyDescent="0.25">
      <c r="A12" s="77"/>
      <c r="B12" s="58" t="s">
        <v>0</v>
      </c>
      <c r="C12" s="58">
        <v>714</v>
      </c>
      <c r="D12" s="58">
        <v>146</v>
      </c>
      <c r="E12" s="58">
        <v>1</v>
      </c>
      <c r="F12" s="59">
        <f t="shared" ref="F12:F30" si="0">((C12/1000)*(D12/1000))*E12</f>
        <v>0.10424399999999999</v>
      </c>
      <c r="G12" s="60">
        <f t="shared" ref="G12:G31" si="1">F12*$G$9</f>
        <v>566.87887199999989</v>
      </c>
      <c r="H12" s="49"/>
      <c r="I12" s="50"/>
      <c r="J12" s="50"/>
      <c r="K12" s="50"/>
      <c r="L12" s="19">
        <f t="shared" ref="L12" si="2">A12*G12</f>
        <v>0</v>
      </c>
      <c r="M12" s="12">
        <f t="shared" ref="M12" si="3">F12*A12</f>
        <v>0</v>
      </c>
    </row>
    <row r="13" spans="1:14" ht="18.75" customHeight="1" x14ac:dyDescent="0.25">
      <c r="A13" s="77"/>
      <c r="B13" s="58" t="s">
        <v>1</v>
      </c>
      <c r="C13" s="58">
        <v>714</v>
      </c>
      <c r="D13" s="58">
        <v>146</v>
      </c>
      <c r="E13" s="58">
        <v>1</v>
      </c>
      <c r="F13" s="59">
        <f t="shared" si="0"/>
        <v>0.10424399999999999</v>
      </c>
      <c r="G13" s="60">
        <f t="shared" si="1"/>
        <v>566.87887199999989</v>
      </c>
      <c r="H13" s="49"/>
      <c r="I13" s="18"/>
      <c r="J13" s="18"/>
      <c r="K13" s="18"/>
      <c r="L13" s="19">
        <f t="shared" ref="L13:L76" si="4">A13*G13</f>
        <v>0</v>
      </c>
      <c r="M13" s="12">
        <f t="shared" ref="M13:M76" si="5">F13*A13</f>
        <v>0</v>
      </c>
    </row>
    <row r="14" spans="1:14" ht="18.75" customHeight="1" x14ac:dyDescent="0.25">
      <c r="A14" s="77"/>
      <c r="B14" s="58" t="s">
        <v>2</v>
      </c>
      <c r="C14" s="58">
        <v>714</v>
      </c>
      <c r="D14" s="58">
        <v>296</v>
      </c>
      <c r="E14" s="58">
        <v>1</v>
      </c>
      <c r="F14" s="59">
        <f t="shared" si="0"/>
        <v>0.21134399999999998</v>
      </c>
      <c r="G14" s="60">
        <f t="shared" si="1"/>
        <v>1149.2886719999999</v>
      </c>
      <c r="H14" s="49"/>
      <c r="I14" s="18"/>
      <c r="J14" s="18"/>
      <c r="K14" s="18"/>
      <c r="L14" s="19">
        <f t="shared" si="4"/>
        <v>0</v>
      </c>
      <c r="M14" s="12">
        <f t="shared" si="5"/>
        <v>0</v>
      </c>
    </row>
    <row r="15" spans="1:14" ht="18.75" customHeight="1" x14ac:dyDescent="0.25">
      <c r="A15" s="77"/>
      <c r="B15" s="58" t="s">
        <v>3</v>
      </c>
      <c r="C15" s="58">
        <v>714</v>
      </c>
      <c r="D15" s="58">
        <v>296</v>
      </c>
      <c r="E15" s="58">
        <v>1</v>
      </c>
      <c r="F15" s="59">
        <f t="shared" si="0"/>
        <v>0.21134399999999998</v>
      </c>
      <c r="G15" s="60">
        <f t="shared" si="1"/>
        <v>1149.2886719999999</v>
      </c>
      <c r="H15" s="49"/>
      <c r="I15" s="18"/>
      <c r="J15" s="18"/>
      <c r="K15" s="18"/>
      <c r="L15" s="19">
        <f t="shared" si="4"/>
        <v>0</v>
      </c>
      <c r="M15" s="12">
        <f t="shared" si="5"/>
        <v>0</v>
      </c>
    </row>
    <row r="16" spans="1:14" ht="18.75" customHeight="1" x14ac:dyDescent="0.25">
      <c r="A16" s="77"/>
      <c r="B16" s="58" t="s">
        <v>4</v>
      </c>
      <c r="C16" s="58">
        <v>714</v>
      </c>
      <c r="D16" s="58">
        <v>396</v>
      </c>
      <c r="E16" s="58">
        <v>1</v>
      </c>
      <c r="F16" s="59">
        <f t="shared" si="0"/>
        <v>0.282744</v>
      </c>
      <c r="G16" s="60">
        <f t="shared" si="1"/>
        <v>1537.561872</v>
      </c>
      <c r="H16" s="49"/>
      <c r="I16" s="18"/>
      <c r="J16" s="18"/>
      <c r="K16" s="18"/>
      <c r="L16" s="19">
        <f t="shared" si="4"/>
        <v>0</v>
      </c>
      <c r="M16" s="12">
        <f t="shared" si="5"/>
        <v>0</v>
      </c>
    </row>
    <row r="17" spans="1:13" ht="18.75" customHeight="1" x14ac:dyDescent="0.25">
      <c r="A17" s="77"/>
      <c r="B17" s="58" t="s">
        <v>5</v>
      </c>
      <c r="C17" s="58">
        <v>714</v>
      </c>
      <c r="D17" s="58">
        <v>396</v>
      </c>
      <c r="E17" s="58">
        <v>1</v>
      </c>
      <c r="F17" s="59">
        <f t="shared" si="0"/>
        <v>0.282744</v>
      </c>
      <c r="G17" s="60">
        <f t="shared" si="1"/>
        <v>1537.561872</v>
      </c>
      <c r="H17" s="49"/>
      <c r="I17" s="18"/>
      <c r="J17" s="18"/>
      <c r="K17" s="18"/>
      <c r="L17" s="19">
        <f t="shared" si="4"/>
        <v>0</v>
      </c>
      <c r="M17" s="12">
        <f t="shared" si="5"/>
        <v>0</v>
      </c>
    </row>
    <row r="18" spans="1:13" ht="18.75" customHeight="1" x14ac:dyDescent="0.25">
      <c r="A18" s="77"/>
      <c r="B18" s="58" t="s">
        <v>6</v>
      </c>
      <c r="C18" s="58">
        <v>714</v>
      </c>
      <c r="D18" s="58">
        <v>446</v>
      </c>
      <c r="E18" s="58">
        <v>1</v>
      </c>
      <c r="F18" s="59">
        <f t="shared" si="0"/>
        <v>0.318444</v>
      </c>
      <c r="G18" s="60">
        <f t="shared" si="1"/>
        <v>1731.698472</v>
      </c>
      <c r="H18" s="49"/>
      <c r="I18" s="18"/>
      <c r="J18" s="18"/>
      <c r="K18" s="18"/>
      <c r="L18" s="19">
        <f t="shared" si="4"/>
        <v>0</v>
      </c>
      <c r="M18" s="12">
        <f t="shared" si="5"/>
        <v>0</v>
      </c>
    </row>
    <row r="19" spans="1:13" ht="18.75" customHeight="1" x14ac:dyDescent="0.25">
      <c r="A19" s="77"/>
      <c r="B19" s="58" t="s">
        <v>7</v>
      </c>
      <c r="C19" s="58">
        <v>714</v>
      </c>
      <c r="D19" s="58">
        <v>446</v>
      </c>
      <c r="E19" s="58">
        <v>1</v>
      </c>
      <c r="F19" s="59">
        <f t="shared" si="0"/>
        <v>0.318444</v>
      </c>
      <c r="G19" s="60">
        <f t="shared" si="1"/>
        <v>1731.698472</v>
      </c>
      <c r="H19" s="49"/>
      <c r="I19" s="18"/>
      <c r="J19" s="18"/>
      <c r="K19" s="18"/>
      <c r="L19" s="19">
        <f t="shared" si="4"/>
        <v>0</v>
      </c>
      <c r="M19" s="12">
        <f t="shared" si="5"/>
        <v>0</v>
      </c>
    </row>
    <row r="20" spans="1:13" ht="18.75" customHeight="1" x14ac:dyDescent="0.25">
      <c r="A20" s="77"/>
      <c r="B20" s="58" t="s">
        <v>8</v>
      </c>
      <c r="C20" s="58">
        <v>714</v>
      </c>
      <c r="D20" s="58">
        <v>496</v>
      </c>
      <c r="E20" s="58">
        <v>1</v>
      </c>
      <c r="F20" s="59">
        <f t="shared" si="0"/>
        <v>0.35414399999999996</v>
      </c>
      <c r="G20" s="60">
        <f t="shared" si="1"/>
        <v>1925.8350719999999</v>
      </c>
      <c r="H20" s="49"/>
      <c r="I20" s="18"/>
      <c r="J20" s="18"/>
      <c r="K20" s="18"/>
      <c r="L20" s="19">
        <f t="shared" si="4"/>
        <v>0</v>
      </c>
      <c r="M20" s="12">
        <f t="shared" si="5"/>
        <v>0</v>
      </c>
    </row>
    <row r="21" spans="1:13" ht="18.75" customHeight="1" x14ac:dyDescent="0.25">
      <c r="A21" s="77"/>
      <c r="B21" s="58" t="s">
        <v>9</v>
      </c>
      <c r="C21" s="58">
        <v>714</v>
      </c>
      <c r="D21" s="58">
        <v>496</v>
      </c>
      <c r="E21" s="58">
        <v>1</v>
      </c>
      <c r="F21" s="59">
        <f t="shared" si="0"/>
        <v>0.35414399999999996</v>
      </c>
      <c r="G21" s="60">
        <f t="shared" si="1"/>
        <v>1925.8350719999999</v>
      </c>
      <c r="H21" s="49"/>
      <c r="I21" s="18"/>
      <c r="J21" s="18"/>
      <c r="K21" s="18"/>
      <c r="L21" s="19">
        <f t="shared" si="4"/>
        <v>0</v>
      </c>
      <c r="M21" s="12">
        <f t="shared" si="5"/>
        <v>0</v>
      </c>
    </row>
    <row r="22" spans="1:13" ht="18.75" customHeight="1" x14ac:dyDescent="0.25">
      <c r="A22" s="77"/>
      <c r="B22" s="58" t="s">
        <v>10</v>
      </c>
      <c r="C22" s="58">
        <v>714</v>
      </c>
      <c r="D22" s="58">
        <v>596</v>
      </c>
      <c r="E22" s="58">
        <v>1</v>
      </c>
      <c r="F22" s="59">
        <f t="shared" si="0"/>
        <v>0.42554399999999998</v>
      </c>
      <c r="G22" s="60">
        <f t="shared" si="1"/>
        <v>2314.1082719999999</v>
      </c>
      <c r="H22" s="49"/>
      <c r="I22" s="18"/>
      <c r="J22" s="18"/>
      <c r="K22" s="18"/>
      <c r="L22" s="19">
        <f t="shared" si="4"/>
        <v>0</v>
      </c>
      <c r="M22" s="12">
        <f t="shared" si="5"/>
        <v>0</v>
      </c>
    </row>
    <row r="23" spans="1:13" ht="18.75" customHeight="1" x14ac:dyDescent="0.25">
      <c r="A23" s="77"/>
      <c r="B23" s="58" t="s">
        <v>11</v>
      </c>
      <c r="C23" s="58">
        <v>714</v>
      </c>
      <c r="D23" s="58">
        <v>596</v>
      </c>
      <c r="E23" s="58">
        <v>1</v>
      </c>
      <c r="F23" s="59">
        <f t="shared" si="0"/>
        <v>0.42554399999999998</v>
      </c>
      <c r="G23" s="60">
        <f t="shared" si="1"/>
        <v>2314.1082719999999</v>
      </c>
      <c r="H23" s="49"/>
      <c r="I23" s="18"/>
      <c r="J23" s="18"/>
      <c r="K23" s="18"/>
      <c r="L23" s="19">
        <f t="shared" si="4"/>
        <v>0</v>
      </c>
      <c r="M23" s="12">
        <f t="shared" si="5"/>
        <v>0</v>
      </c>
    </row>
    <row r="24" spans="1:13" ht="18.75" customHeight="1" x14ac:dyDescent="0.25">
      <c r="A24" s="77"/>
      <c r="B24" s="58" t="s">
        <v>12</v>
      </c>
      <c r="C24" s="58">
        <v>714</v>
      </c>
      <c r="D24" s="58">
        <v>296</v>
      </c>
      <c r="E24" s="58">
        <v>2</v>
      </c>
      <c r="F24" s="59">
        <f t="shared" si="0"/>
        <v>0.42268799999999995</v>
      </c>
      <c r="G24" s="60">
        <f t="shared" si="1"/>
        <v>2298.5773439999998</v>
      </c>
      <c r="H24" s="49"/>
      <c r="I24" s="18"/>
      <c r="J24" s="18"/>
      <c r="K24" s="18"/>
      <c r="L24" s="19">
        <f t="shared" si="4"/>
        <v>0</v>
      </c>
      <c r="M24" s="12">
        <f t="shared" si="5"/>
        <v>0</v>
      </c>
    </row>
    <row r="25" spans="1:13" ht="18.75" customHeight="1" x14ac:dyDescent="0.25">
      <c r="A25" s="77"/>
      <c r="B25" s="58" t="s">
        <v>13</v>
      </c>
      <c r="C25" s="58">
        <v>714</v>
      </c>
      <c r="D25" s="58">
        <v>396</v>
      </c>
      <c r="E25" s="58">
        <v>2</v>
      </c>
      <c r="F25" s="59">
        <f t="shared" si="0"/>
        <v>0.56548799999999999</v>
      </c>
      <c r="G25" s="60">
        <f t="shared" si="1"/>
        <v>3075.123744</v>
      </c>
      <c r="H25" s="49"/>
      <c r="I25" s="18"/>
      <c r="J25" s="18"/>
      <c r="K25" s="18"/>
      <c r="L25" s="19">
        <f t="shared" si="4"/>
        <v>0</v>
      </c>
      <c r="M25" s="12">
        <f t="shared" si="5"/>
        <v>0</v>
      </c>
    </row>
    <row r="26" spans="1:13" ht="18.75" customHeight="1" x14ac:dyDescent="0.25">
      <c r="A26" s="77"/>
      <c r="B26" s="58" t="s">
        <v>14</v>
      </c>
      <c r="C26" s="58">
        <v>714</v>
      </c>
      <c r="D26" s="58">
        <v>446</v>
      </c>
      <c r="E26" s="58">
        <v>2</v>
      </c>
      <c r="F26" s="59">
        <f t="shared" si="0"/>
        <v>0.63688800000000001</v>
      </c>
      <c r="G26" s="60">
        <f t="shared" si="1"/>
        <v>3463.3969440000001</v>
      </c>
      <c r="H26" s="49"/>
      <c r="I26" s="18"/>
      <c r="J26" s="18"/>
      <c r="K26" s="18"/>
      <c r="L26" s="19">
        <f t="shared" si="4"/>
        <v>0</v>
      </c>
      <c r="M26" s="12">
        <f t="shared" si="5"/>
        <v>0</v>
      </c>
    </row>
    <row r="27" spans="1:13" ht="18.75" customHeight="1" x14ac:dyDescent="0.25">
      <c r="A27" s="77"/>
      <c r="B27" s="58" t="s">
        <v>15</v>
      </c>
      <c r="C27" s="58">
        <v>714</v>
      </c>
      <c r="D27" s="58">
        <v>396</v>
      </c>
      <c r="E27" s="58">
        <v>1</v>
      </c>
      <c r="F27" s="59">
        <f t="shared" si="0"/>
        <v>0.282744</v>
      </c>
      <c r="G27" s="60">
        <f t="shared" si="1"/>
        <v>1537.561872</v>
      </c>
      <c r="H27" s="49"/>
      <c r="I27" s="18"/>
      <c r="J27" s="18"/>
      <c r="K27" s="18"/>
      <c r="L27" s="19">
        <f t="shared" si="4"/>
        <v>0</v>
      </c>
      <c r="M27" s="12">
        <f t="shared" si="5"/>
        <v>0</v>
      </c>
    </row>
    <row r="28" spans="1:13" ht="18.75" customHeight="1" x14ac:dyDescent="0.25">
      <c r="A28" s="77"/>
      <c r="B28" s="58" t="s">
        <v>16</v>
      </c>
      <c r="C28" s="58">
        <v>714</v>
      </c>
      <c r="D28" s="58">
        <v>396</v>
      </c>
      <c r="E28" s="58">
        <v>1</v>
      </c>
      <c r="F28" s="59">
        <f t="shared" si="0"/>
        <v>0.282744</v>
      </c>
      <c r="G28" s="60">
        <f t="shared" si="1"/>
        <v>1537.561872</v>
      </c>
      <c r="H28" s="49"/>
      <c r="I28" s="18"/>
      <c r="J28" s="18"/>
      <c r="K28" s="18"/>
      <c r="L28" s="19">
        <f t="shared" si="4"/>
        <v>0</v>
      </c>
      <c r="M28" s="12">
        <f t="shared" si="5"/>
        <v>0</v>
      </c>
    </row>
    <row r="29" spans="1:13" ht="18.75" customHeight="1" x14ac:dyDescent="0.25">
      <c r="A29" s="77"/>
      <c r="B29" s="58" t="s">
        <v>17</v>
      </c>
      <c r="C29" s="58">
        <v>714</v>
      </c>
      <c r="D29" s="58">
        <v>362</v>
      </c>
      <c r="E29" s="58">
        <v>1</v>
      </c>
      <c r="F29" s="59">
        <f t="shared" si="0"/>
        <v>0.25846799999999998</v>
      </c>
      <c r="G29" s="60">
        <f t="shared" si="1"/>
        <v>1405.5489839999998</v>
      </c>
      <c r="H29" s="49"/>
      <c r="I29" s="18"/>
      <c r="J29" s="18"/>
      <c r="K29" s="18"/>
      <c r="L29" s="19">
        <f t="shared" si="4"/>
        <v>0</v>
      </c>
      <c r="M29" s="12">
        <f t="shared" si="5"/>
        <v>0</v>
      </c>
    </row>
    <row r="30" spans="1:13" ht="18.75" customHeight="1" x14ac:dyDescent="0.25">
      <c r="A30" s="77"/>
      <c r="B30" s="58" t="s">
        <v>18</v>
      </c>
      <c r="C30" s="58">
        <v>714</v>
      </c>
      <c r="D30" s="58">
        <v>362</v>
      </c>
      <c r="E30" s="58">
        <v>1</v>
      </c>
      <c r="F30" s="59">
        <f t="shared" si="0"/>
        <v>0.25846799999999998</v>
      </c>
      <c r="G30" s="60">
        <f t="shared" si="1"/>
        <v>1405.5489839999998</v>
      </c>
      <c r="H30" s="49"/>
      <c r="I30" s="18"/>
      <c r="J30" s="18"/>
      <c r="K30" s="18"/>
      <c r="L30" s="19">
        <f t="shared" si="4"/>
        <v>0</v>
      </c>
      <c r="M30" s="12">
        <f t="shared" si="5"/>
        <v>0</v>
      </c>
    </row>
    <row r="31" spans="1:13" ht="18.75" customHeight="1" x14ac:dyDescent="0.25">
      <c r="A31" s="77"/>
      <c r="B31" s="102" t="s">
        <v>65</v>
      </c>
      <c r="C31" s="58">
        <v>714</v>
      </c>
      <c r="D31" s="58">
        <v>270</v>
      </c>
      <c r="E31" s="102">
        <v>2</v>
      </c>
      <c r="F31" s="98">
        <f>((C31/1000)*(D31/1000))+((C32/1000)*(D32/1000))</f>
        <v>0.37199399999999999</v>
      </c>
      <c r="G31" s="101">
        <f t="shared" si="1"/>
        <v>2022.903372</v>
      </c>
      <c r="H31" s="49"/>
      <c r="I31" s="18"/>
      <c r="J31" s="18"/>
      <c r="K31" s="18"/>
      <c r="L31" s="19">
        <f t="shared" si="4"/>
        <v>0</v>
      </c>
      <c r="M31" s="12">
        <f t="shared" si="5"/>
        <v>0</v>
      </c>
    </row>
    <row r="32" spans="1:13" ht="18.75" customHeight="1" x14ac:dyDescent="0.25">
      <c r="A32" s="77"/>
      <c r="B32" s="102"/>
      <c r="C32" s="58">
        <v>714</v>
      </c>
      <c r="D32" s="58">
        <v>251</v>
      </c>
      <c r="E32" s="102"/>
      <c r="F32" s="98"/>
      <c r="G32" s="101"/>
      <c r="H32" s="49"/>
      <c r="I32" s="18"/>
      <c r="J32" s="18"/>
      <c r="K32" s="18"/>
      <c r="L32" s="19">
        <f t="shared" si="4"/>
        <v>0</v>
      </c>
      <c r="M32" s="12">
        <f t="shared" si="5"/>
        <v>0</v>
      </c>
    </row>
    <row r="33" spans="1:13" ht="18.75" customHeight="1" x14ac:dyDescent="0.25">
      <c r="A33" s="77"/>
      <c r="B33" s="102" t="s">
        <v>66</v>
      </c>
      <c r="C33" s="58">
        <v>714</v>
      </c>
      <c r="D33" s="58">
        <v>270</v>
      </c>
      <c r="E33" s="102">
        <v>2</v>
      </c>
      <c r="F33" s="98">
        <f>((C33/1000)*(D33/1000))+((C34/1000)*(D34/1000))</f>
        <v>0.37199399999999999</v>
      </c>
      <c r="G33" s="101">
        <f>F33*$G$9</f>
        <v>2022.903372</v>
      </c>
      <c r="H33" s="49"/>
      <c r="I33" s="18"/>
      <c r="J33" s="18"/>
      <c r="K33" s="18"/>
      <c r="L33" s="19">
        <f t="shared" si="4"/>
        <v>0</v>
      </c>
      <c r="M33" s="12">
        <f t="shared" si="5"/>
        <v>0</v>
      </c>
    </row>
    <row r="34" spans="1:13" ht="18.75" customHeight="1" x14ac:dyDescent="0.25">
      <c r="A34" s="77"/>
      <c r="B34" s="102"/>
      <c r="C34" s="58">
        <v>714</v>
      </c>
      <c r="D34" s="58">
        <v>251</v>
      </c>
      <c r="E34" s="102"/>
      <c r="F34" s="98"/>
      <c r="G34" s="101"/>
      <c r="H34" s="49"/>
      <c r="I34" s="18"/>
      <c r="J34" s="18"/>
      <c r="K34" s="18"/>
      <c r="L34" s="19">
        <f t="shared" si="4"/>
        <v>0</v>
      </c>
      <c r="M34" s="12">
        <f t="shared" si="5"/>
        <v>0</v>
      </c>
    </row>
    <row r="35" spans="1:13" ht="18.75" customHeight="1" x14ac:dyDescent="0.25">
      <c r="A35" s="77"/>
      <c r="B35" s="58" t="s">
        <v>252</v>
      </c>
      <c r="C35" s="58">
        <v>325</v>
      </c>
      <c r="D35" s="58">
        <v>596</v>
      </c>
      <c r="E35" s="58">
        <v>1</v>
      </c>
      <c r="F35" s="59">
        <f t="shared" ref="F35" si="6">((C35/1000)*(D35/1000))*E35</f>
        <v>0.19370000000000001</v>
      </c>
      <c r="G35" s="60">
        <f>F35*$G$9</f>
        <v>1053.3406</v>
      </c>
      <c r="H35" s="49"/>
      <c r="I35" s="18"/>
      <c r="J35" s="18"/>
      <c r="K35" s="18"/>
      <c r="L35" s="19">
        <f t="shared" si="4"/>
        <v>0</v>
      </c>
      <c r="M35" s="12">
        <f t="shared" si="5"/>
        <v>0</v>
      </c>
    </row>
    <row r="36" spans="1:13" ht="18.75" customHeight="1" x14ac:dyDescent="0.25">
      <c r="A36" s="77"/>
      <c r="B36" s="58" t="s">
        <v>19</v>
      </c>
      <c r="C36" s="58">
        <v>714</v>
      </c>
      <c r="D36" s="58">
        <v>396</v>
      </c>
      <c r="E36" s="58">
        <v>1</v>
      </c>
      <c r="F36" s="59">
        <f t="shared" ref="F36:F97" si="7">((C36/1000)*(D36/1000))*E36</f>
        <v>0.282744</v>
      </c>
      <c r="G36" s="60">
        <f>F36*$G$9</f>
        <v>1537.561872</v>
      </c>
      <c r="H36" s="49"/>
      <c r="I36" s="58"/>
      <c r="J36" s="58"/>
      <c r="K36" s="58"/>
      <c r="L36" s="19">
        <f t="shared" si="4"/>
        <v>0</v>
      </c>
      <c r="M36" s="12">
        <f t="shared" si="5"/>
        <v>0</v>
      </c>
    </row>
    <row r="37" spans="1:13" ht="18.75" customHeight="1" x14ac:dyDescent="0.25">
      <c r="A37" s="77"/>
      <c r="B37" s="58" t="s">
        <v>20</v>
      </c>
      <c r="C37" s="58">
        <v>714</v>
      </c>
      <c r="D37" s="58">
        <v>396</v>
      </c>
      <c r="E37" s="58">
        <v>1</v>
      </c>
      <c r="F37" s="59">
        <f t="shared" si="7"/>
        <v>0.282744</v>
      </c>
      <c r="G37" s="60">
        <f t="shared" ref="G37:G100" si="8">F37*$G$9</f>
        <v>1537.561872</v>
      </c>
      <c r="H37" s="49"/>
      <c r="I37" s="58"/>
      <c r="J37" s="58"/>
      <c r="K37" s="58"/>
      <c r="L37" s="19">
        <f t="shared" si="4"/>
        <v>0</v>
      </c>
      <c r="M37" s="12">
        <f t="shared" si="5"/>
        <v>0</v>
      </c>
    </row>
    <row r="38" spans="1:13" ht="18.75" x14ac:dyDescent="0.25">
      <c r="A38" s="77"/>
      <c r="B38" s="58" t="s">
        <v>187</v>
      </c>
      <c r="C38" s="58">
        <v>614</v>
      </c>
      <c r="D38" s="58">
        <v>296</v>
      </c>
      <c r="E38" s="58">
        <v>1</v>
      </c>
      <c r="F38" s="59"/>
      <c r="G38" s="60"/>
      <c r="H38" s="51">
        <f>D38/1000*C38/1000*E38*A38</f>
        <v>0</v>
      </c>
      <c r="I38" s="52">
        <f>R38*$I$9</f>
        <v>0</v>
      </c>
      <c r="J38" s="58"/>
      <c r="K38" s="58"/>
      <c r="L38" s="19"/>
    </row>
    <row r="39" spans="1:13" ht="18.75" x14ac:dyDescent="0.25">
      <c r="A39" s="77"/>
      <c r="B39" s="58" t="s">
        <v>188</v>
      </c>
      <c r="C39" s="58">
        <v>614</v>
      </c>
      <c r="D39" s="58">
        <v>296</v>
      </c>
      <c r="E39" s="58">
        <v>1</v>
      </c>
      <c r="F39" s="59"/>
      <c r="G39" s="60"/>
      <c r="H39" s="49"/>
      <c r="I39" s="52"/>
      <c r="J39" s="59">
        <f>D39/1000*C39/1000*E39*A39</f>
        <v>0</v>
      </c>
      <c r="K39" s="53">
        <f>J39*$K$9</f>
        <v>0</v>
      </c>
      <c r="L39" s="19"/>
    </row>
    <row r="40" spans="1:13" ht="18.75" customHeight="1" x14ac:dyDescent="0.25">
      <c r="A40" s="77"/>
      <c r="B40" s="58" t="s">
        <v>21</v>
      </c>
      <c r="C40" s="58">
        <v>714</v>
      </c>
      <c r="D40" s="58">
        <v>446</v>
      </c>
      <c r="E40" s="58">
        <v>1</v>
      </c>
      <c r="F40" s="59">
        <f t="shared" si="7"/>
        <v>0.318444</v>
      </c>
      <c r="G40" s="60">
        <f t="shared" si="8"/>
        <v>1731.698472</v>
      </c>
      <c r="H40" s="49"/>
      <c r="I40" s="52"/>
      <c r="J40" s="58"/>
      <c r="K40" s="58"/>
      <c r="L40" s="19">
        <f t="shared" si="4"/>
        <v>0</v>
      </c>
      <c r="M40" s="12">
        <f t="shared" si="5"/>
        <v>0</v>
      </c>
    </row>
    <row r="41" spans="1:13" ht="18.75" customHeight="1" x14ac:dyDescent="0.25">
      <c r="A41" s="77"/>
      <c r="B41" s="58" t="s">
        <v>22</v>
      </c>
      <c r="C41" s="58">
        <v>714</v>
      </c>
      <c r="D41" s="58">
        <v>446</v>
      </c>
      <c r="E41" s="58">
        <v>1</v>
      </c>
      <c r="F41" s="59">
        <f t="shared" si="7"/>
        <v>0.318444</v>
      </c>
      <c r="G41" s="60">
        <f t="shared" si="8"/>
        <v>1731.698472</v>
      </c>
      <c r="H41" s="49"/>
      <c r="I41" s="52"/>
      <c r="J41" s="58"/>
      <c r="K41" s="58"/>
      <c r="L41" s="19">
        <f t="shared" si="4"/>
        <v>0</v>
      </c>
      <c r="M41" s="12">
        <f t="shared" si="5"/>
        <v>0</v>
      </c>
    </row>
    <row r="42" spans="1:13" ht="18.75" x14ac:dyDescent="0.25">
      <c r="A42" s="77"/>
      <c r="B42" s="58" t="s">
        <v>194</v>
      </c>
      <c r="C42" s="58">
        <v>614</v>
      </c>
      <c r="D42" s="58">
        <v>346</v>
      </c>
      <c r="E42" s="58">
        <v>1</v>
      </c>
      <c r="F42" s="59"/>
      <c r="G42" s="60"/>
      <c r="H42" s="51">
        <f>D42/1000*C42/1000*E42*A42</f>
        <v>0</v>
      </c>
      <c r="I42" s="52">
        <f>R42*$I$9</f>
        <v>0</v>
      </c>
      <c r="J42" s="58"/>
      <c r="K42" s="58"/>
      <c r="L42" s="19"/>
    </row>
    <row r="43" spans="1:13" ht="18.75" x14ac:dyDescent="0.25">
      <c r="A43" s="77"/>
      <c r="B43" s="58" t="s">
        <v>195</v>
      </c>
      <c r="C43" s="58">
        <v>614</v>
      </c>
      <c r="D43" s="58">
        <v>346</v>
      </c>
      <c r="E43" s="58">
        <v>1</v>
      </c>
      <c r="F43" s="59"/>
      <c r="G43" s="60"/>
      <c r="H43" s="49"/>
      <c r="I43" s="52"/>
      <c r="J43" s="59">
        <f>D43/1000*C43/1000*E43*A43</f>
        <v>0</v>
      </c>
      <c r="K43" s="53">
        <f>J43*$K$9</f>
        <v>0</v>
      </c>
      <c r="L43" s="19"/>
    </row>
    <row r="44" spans="1:13" ht="18.75" customHeight="1" x14ac:dyDescent="0.25">
      <c r="A44" s="77"/>
      <c r="B44" s="58" t="s">
        <v>23</v>
      </c>
      <c r="C44" s="58">
        <v>714</v>
      </c>
      <c r="D44" s="58">
        <v>496</v>
      </c>
      <c r="E44" s="58">
        <v>1</v>
      </c>
      <c r="F44" s="59">
        <f t="shared" si="7"/>
        <v>0.35414399999999996</v>
      </c>
      <c r="G44" s="60">
        <f t="shared" si="8"/>
        <v>1925.8350719999999</v>
      </c>
      <c r="H44" s="49"/>
      <c r="I44" s="52"/>
      <c r="J44" s="58"/>
      <c r="K44" s="58"/>
      <c r="L44" s="19">
        <f t="shared" si="4"/>
        <v>0</v>
      </c>
      <c r="M44" s="12">
        <f t="shared" si="5"/>
        <v>0</v>
      </c>
    </row>
    <row r="45" spans="1:13" ht="18.75" customHeight="1" x14ac:dyDescent="0.25">
      <c r="A45" s="77"/>
      <c r="B45" s="58" t="s">
        <v>24</v>
      </c>
      <c r="C45" s="58">
        <v>714</v>
      </c>
      <c r="D45" s="58">
        <v>496</v>
      </c>
      <c r="E45" s="58">
        <v>1</v>
      </c>
      <c r="F45" s="59">
        <f t="shared" si="7"/>
        <v>0.35414399999999996</v>
      </c>
      <c r="G45" s="60">
        <f t="shared" si="8"/>
        <v>1925.8350719999999</v>
      </c>
      <c r="H45" s="49"/>
      <c r="I45" s="52"/>
      <c r="J45" s="58"/>
      <c r="K45" s="58"/>
      <c r="L45" s="19">
        <f t="shared" si="4"/>
        <v>0</v>
      </c>
      <c r="M45" s="12">
        <f t="shared" si="5"/>
        <v>0</v>
      </c>
    </row>
    <row r="46" spans="1:13" ht="18.75" x14ac:dyDescent="0.25">
      <c r="A46" s="77"/>
      <c r="B46" s="58" t="s">
        <v>196</v>
      </c>
      <c r="C46" s="58">
        <v>614</v>
      </c>
      <c r="D46" s="58">
        <v>396</v>
      </c>
      <c r="E46" s="58">
        <v>1</v>
      </c>
      <c r="F46" s="59"/>
      <c r="G46" s="60"/>
      <c r="H46" s="51">
        <f>D46/1000*C46/1000*E46*A46</f>
        <v>0</v>
      </c>
      <c r="I46" s="52">
        <f>R46*$I$9</f>
        <v>0</v>
      </c>
      <c r="J46" s="58"/>
      <c r="K46" s="58"/>
      <c r="L46" s="19"/>
    </row>
    <row r="47" spans="1:13" ht="18.75" x14ac:dyDescent="0.25">
      <c r="A47" s="77"/>
      <c r="B47" s="58" t="s">
        <v>197</v>
      </c>
      <c r="C47" s="58">
        <v>614</v>
      </c>
      <c r="D47" s="58">
        <v>396</v>
      </c>
      <c r="E47" s="58">
        <v>1</v>
      </c>
      <c r="F47" s="59"/>
      <c r="G47" s="60"/>
      <c r="H47" s="49"/>
      <c r="I47" s="52"/>
      <c r="J47" s="59">
        <f>D47/1000*C47/1000*E47*A47</f>
        <v>0</v>
      </c>
      <c r="K47" s="53">
        <f>J47*$K$9</f>
        <v>0</v>
      </c>
      <c r="L47" s="19"/>
    </row>
    <row r="48" spans="1:13" ht="18.75" customHeight="1" x14ac:dyDescent="0.25">
      <c r="A48" s="77"/>
      <c r="B48" s="58" t="s">
        <v>25</v>
      </c>
      <c r="C48" s="58">
        <v>714</v>
      </c>
      <c r="D48" s="58">
        <v>596</v>
      </c>
      <c r="E48" s="58">
        <v>1</v>
      </c>
      <c r="F48" s="59">
        <f t="shared" si="7"/>
        <v>0.42554399999999998</v>
      </c>
      <c r="G48" s="60">
        <f t="shared" si="8"/>
        <v>2314.1082719999999</v>
      </c>
      <c r="H48" s="49"/>
      <c r="I48" s="52"/>
      <c r="J48" s="58"/>
      <c r="K48" s="58"/>
      <c r="L48" s="19">
        <f t="shared" si="4"/>
        <v>0</v>
      </c>
      <c r="M48" s="12">
        <f t="shared" si="5"/>
        <v>0</v>
      </c>
    </row>
    <row r="49" spans="1:13" ht="18.75" customHeight="1" x14ac:dyDescent="0.25">
      <c r="A49" s="77"/>
      <c r="B49" s="58" t="s">
        <v>26</v>
      </c>
      <c r="C49" s="58">
        <v>714</v>
      </c>
      <c r="D49" s="58">
        <v>596</v>
      </c>
      <c r="E49" s="58">
        <v>1</v>
      </c>
      <c r="F49" s="59">
        <f t="shared" si="7"/>
        <v>0.42554399999999998</v>
      </c>
      <c r="G49" s="60">
        <f t="shared" si="8"/>
        <v>2314.1082719999999</v>
      </c>
      <c r="H49" s="49"/>
      <c r="I49" s="52"/>
      <c r="J49" s="58"/>
      <c r="K49" s="58"/>
      <c r="L49" s="19">
        <f t="shared" si="4"/>
        <v>0</v>
      </c>
      <c r="M49" s="12">
        <f t="shared" si="5"/>
        <v>0</v>
      </c>
    </row>
    <row r="50" spans="1:13" ht="18.75" x14ac:dyDescent="0.25">
      <c r="A50" s="77"/>
      <c r="B50" s="58" t="s">
        <v>198</v>
      </c>
      <c r="C50" s="58">
        <v>614</v>
      </c>
      <c r="D50" s="58">
        <v>496</v>
      </c>
      <c r="E50" s="58">
        <v>1</v>
      </c>
      <c r="F50" s="59"/>
      <c r="G50" s="60"/>
      <c r="H50" s="51">
        <f>D50/1000*C50/1000*E50*A50</f>
        <v>0</v>
      </c>
      <c r="I50" s="52">
        <f>R50*$I$9</f>
        <v>0</v>
      </c>
      <c r="J50" s="58"/>
      <c r="K50" s="58"/>
      <c r="L50" s="19"/>
    </row>
    <row r="51" spans="1:13" ht="18.75" x14ac:dyDescent="0.25">
      <c r="A51" s="77"/>
      <c r="B51" s="58" t="s">
        <v>199</v>
      </c>
      <c r="C51" s="58">
        <v>614</v>
      </c>
      <c r="D51" s="58">
        <v>496</v>
      </c>
      <c r="E51" s="58">
        <v>1</v>
      </c>
      <c r="F51" s="59"/>
      <c r="G51" s="60"/>
      <c r="H51" s="49"/>
      <c r="I51" s="52"/>
      <c r="J51" s="59">
        <f>D51/1000*C51/1000*E51*A51</f>
        <v>0</v>
      </c>
      <c r="K51" s="53">
        <f>J51*$K$9</f>
        <v>0</v>
      </c>
      <c r="L51" s="19"/>
    </row>
    <row r="52" spans="1:13" ht="18.75" customHeight="1" x14ac:dyDescent="0.25">
      <c r="A52" s="77"/>
      <c r="B52" s="58" t="s">
        <v>27</v>
      </c>
      <c r="C52" s="58">
        <v>714</v>
      </c>
      <c r="D52" s="58">
        <v>396</v>
      </c>
      <c r="E52" s="58">
        <v>2</v>
      </c>
      <c r="F52" s="59">
        <f t="shared" si="7"/>
        <v>0.56548799999999999</v>
      </c>
      <c r="G52" s="60">
        <f t="shared" si="8"/>
        <v>3075.123744</v>
      </c>
      <c r="H52" s="49"/>
      <c r="I52" s="52"/>
      <c r="J52" s="58"/>
      <c r="K52" s="58"/>
      <c r="L52" s="19">
        <f t="shared" si="4"/>
        <v>0</v>
      </c>
      <c r="M52" s="12">
        <f t="shared" si="5"/>
        <v>0</v>
      </c>
    </row>
    <row r="53" spans="1:13" ht="18.75" x14ac:dyDescent="0.25">
      <c r="A53" s="77"/>
      <c r="B53" s="58" t="s">
        <v>200</v>
      </c>
      <c r="C53" s="58">
        <v>614</v>
      </c>
      <c r="D53" s="58">
        <v>296</v>
      </c>
      <c r="E53" s="58">
        <v>2</v>
      </c>
      <c r="F53" s="59"/>
      <c r="G53" s="60"/>
      <c r="H53" s="51">
        <f>D53/1000*C53/1000*E53*A53</f>
        <v>0</v>
      </c>
      <c r="I53" s="52">
        <f>R53*$I$9</f>
        <v>0</v>
      </c>
      <c r="J53" s="58"/>
      <c r="K53" s="58"/>
      <c r="L53" s="19"/>
    </row>
    <row r="54" spans="1:13" ht="18.75" x14ac:dyDescent="0.25">
      <c r="A54" s="77"/>
      <c r="B54" s="58" t="s">
        <v>201</v>
      </c>
      <c r="C54" s="58">
        <v>614</v>
      </c>
      <c r="D54" s="58">
        <v>296</v>
      </c>
      <c r="E54" s="58">
        <v>2</v>
      </c>
      <c r="F54" s="59"/>
      <c r="G54" s="60"/>
      <c r="H54" s="49"/>
      <c r="I54" s="52"/>
      <c r="J54" s="59">
        <f>D54/1000*C54/1000*E54*A54</f>
        <v>0</v>
      </c>
      <c r="K54" s="53">
        <f>J54*$K$9</f>
        <v>0</v>
      </c>
      <c r="L54" s="19"/>
    </row>
    <row r="55" spans="1:13" ht="18.75" customHeight="1" x14ac:dyDescent="0.25">
      <c r="A55" s="77"/>
      <c r="B55" s="58" t="s">
        <v>28</v>
      </c>
      <c r="C55" s="58">
        <v>714</v>
      </c>
      <c r="D55" s="58">
        <v>446</v>
      </c>
      <c r="E55" s="58">
        <v>2</v>
      </c>
      <c r="F55" s="59">
        <f t="shared" si="7"/>
        <v>0.63688800000000001</v>
      </c>
      <c r="G55" s="60">
        <f t="shared" si="8"/>
        <v>3463.3969440000001</v>
      </c>
      <c r="H55" s="49"/>
      <c r="I55" s="52"/>
      <c r="J55" s="58"/>
      <c r="K55" s="58"/>
      <c r="L55" s="19">
        <f t="shared" si="4"/>
        <v>0</v>
      </c>
      <c r="M55" s="12">
        <f t="shared" si="5"/>
        <v>0</v>
      </c>
    </row>
    <row r="56" spans="1:13" ht="18.75" x14ac:dyDescent="0.25">
      <c r="A56" s="77"/>
      <c r="B56" s="58" t="s">
        <v>202</v>
      </c>
      <c r="C56" s="58">
        <v>614</v>
      </c>
      <c r="D56" s="58">
        <v>346</v>
      </c>
      <c r="E56" s="58">
        <v>2</v>
      </c>
      <c r="F56" s="59"/>
      <c r="G56" s="60"/>
      <c r="H56" s="51">
        <f>D56/1000*C56/1000*E56*A56</f>
        <v>0</v>
      </c>
      <c r="I56" s="52">
        <f>R56*$I$9</f>
        <v>0</v>
      </c>
      <c r="J56" s="58"/>
      <c r="K56" s="58"/>
      <c r="L56" s="19"/>
    </row>
    <row r="57" spans="1:13" ht="18.75" x14ac:dyDescent="0.25">
      <c r="A57" s="77"/>
      <c r="B57" s="58" t="s">
        <v>203</v>
      </c>
      <c r="C57" s="58">
        <v>614</v>
      </c>
      <c r="D57" s="58">
        <v>346</v>
      </c>
      <c r="E57" s="58">
        <v>2</v>
      </c>
      <c r="F57" s="59"/>
      <c r="G57" s="60"/>
      <c r="H57" s="49"/>
      <c r="I57" s="52"/>
      <c r="J57" s="59">
        <f>D57/1000*C57/1000*E57*A57</f>
        <v>0</v>
      </c>
      <c r="K57" s="53">
        <f>J57*$K$9</f>
        <v>0</v>
      </c>
      <c r="L57" s="19"/>
    </row>
    <row r="58" spans="1:13" ht="18.75" customHeight="1" x14ac:dyDescent="0.25">
      <c r="A58" s="77"/>
      <c r="B58" s="58" t="s">
        <v>29</v>
      </c>
      <c r="C58" s="58">
        <v>714</v>
      </c>
      <c r="D58" s="58">
        <v>396</v>
      </c>
      <c r="E58" s="58">
        <v>1</v>
      </c>
      <c r="F58" s="59">
        <f t="shared" si="7"/>
        <v>0.282744</v>
      </c>
      <c r="G58" s="60">
        <f t="shared" si="8"/>
        <v>1537.561872</v>
      </c>
      <c r="H58" s="49"/>
      <c r="I58" s="52"/>
      <c r="J58" s="58"/>
      <c r="K58" s="58"/>
      <c r="L58" s="19">
        <f t="shared" si="4"/>
        <v>0</v>
      </c>
      <c r="M58" s="12">
        <f t="shared" si="5"/>
        <v>0</v>
      </c>
    </row>
    <row r="59" spans="1:13" ht="18.75" x14ac:dyDescent="0.25">
      <c r="A59" s="77"/>
      <c r="B59" s="58" t="s">
        <v>204</v>
      </c>
      <c r="C59" s="58">
        <v>614</v>
      </c>
      <c r="D59" s="58">
        <v>296</v>
      </c>
      <c r="E59" s="58">
        <v>1</v>
      </c>
      <c r="F59" s="59"/>
      <c r="G59" s="60"/>
      <c r="H59" s="51">
        <f>D59/1000*C59/1000*E59*A59</f>
        <v>0</v>
      </c>
      <c r="I59" s="52">
        <f>R59*$I$9</f>
        <v>0</v>
      </c>
      <c r="J59" s="58"/>
      <c r="K59" s="58"/>
      <c r="L59" s="19"/>
    </row>
    <row r="60" spans="1:13" ht="18.75" x14ac:dyDescent="0.25">
      <c r="A60" s="77"/>
      <c r="B60" s="58" t="s">
        <v>205</v>
      </c>
      <c r="C60" s="58">
        <v>614</v>
      </c>
      <c r="D60" s="58">
        <v>296</v>
      </c>
      <c r="E60" s="58">
        <v>1</v>
      </c>
      <c r="F60" s="59"/>
      <c r="G60" s="60"/>
      <c r="H60" s="49"/>
      <c r="I60" s="52"/>
      <c r="J60" s="59">
        <f>D60/1000*C60/1000*E60*A60</f>
        <v>0</v>
      </c>
      <c r="K60" s="53">
        <f>J60*$K$9</f>
        <v>0</v>
      </c>
      <c r="L60" s="19"/>
    </row>
    <row r="61" spans="1:13" ht="18.75" customHeight="1" x14ac:dyDescent="0.25">
      <c r="A61" s="77"/>
      <c r="B61" s="58" t="s">
        <v>184</v>
      </c>
      <c r="C61" s="58">
        <v>714</v>
      </c>
      <c r="D61" s="58">
        <v>362</v>
      </c>
      <c r="E61" s="58">
        <v>1</v>
      </c>
      <c r="F61" s="59">
        <f t="shared" si="7"/>
        <v>0.25846799999999998</v>
      </c>
      <c r="G61" s="60">
        <f t="shared" si="8"/>
        <v>1405.5489839999998</v>
      </c>
      <c r="H61" s="49"/>
      <c r="I61" s="52"/>
      <c r="J61" s="58"/>
      <c r="K61" s="58"/>
      <c r="L61" s="19">
        <f t="shared" si="4"/>
        <v>0</v>
      </c>
      <c r="M61" s="12">
        <f t="shared" si="5"/>
        <v>0</v>
      </c>
    </row>
    <row r="62" spans="1:13" ht="18.75" x14ac:dyDescent="0.25">
      <c r="A62" s="77"/>
      <c r="B62" s="58" t="s">
        <v>206</v>
      </c>
      <c r="C62" s="58">
        <v>614</v>
      </c>
      <c r="D62" s="58">
        <v>262</v>
      </c>
      <c r="E62" s="58">
        <v>1</v>
      </c>
      <c r="F62" s="59"/>
      <c r="G62" s="60"/>
      <c r="H62" s="51">
        <f>D62/1000*C62/1000*E62*A62</f>
        <v>0</v>
      </c>
      <c r="I62" s="52">
        <f>R62*$I$9</f>
        <v>0</v>
      </c>
      <c r="J62" s="58"/>
      <c r="K62" s="58"/>
      <c r="L62" s="19"/>
    </row>
    <row r="63" spans="1:13" ht="18.75" x14ac:dyDescent="0.25">
      <c r="A63" s="77"/>
      <c r="B63" s="58" t="s">
        <v>207</v>
      </c>
      <c r="C63" s="58">
        <v>614</v>
      </c>
      <c r="D63" s="58">
        <v>262</v>
      </c>
      <c r="E63" s="58">
        <v>1</v>
      </c>
      <c r="F63" s="59"/>
      <c r="G63" s="60"/>
      <c r="H63" s="49"/>
      <c r="I63" s="52"/>
      <c r="J63" s="59">
        <f>D63/1000*C63/1000*E63*A63</f>
        <v>0</v>
      </c>
      <c r="K63" s="53">
        <f>J63*$K$9</f>
        <v>0</v>
      </c>
      <c r="L63" s="19"/>
    </row>
    <row r="64" spans="1:13" ht="18.75" customHeight="1" x14ac:dyDescent="0.25">
      <c r="A64" s="77"/>
      <c r="B64" s="58" t="s">
        <v>30</v>
      </c>
      <c r="C64" s="58">
        <v>954</v>
      </c>
      <c r="D64" s="58">
        <v>296</v>
      </c>
      <c r="E64" s="58">
        <v>1</v>
      </c>
      <c r="F64" s="59">
        <f t="shared" si="7"/>
        <v>0.28238399999999997</v>
      </c>
      <c r="G64" s="60">
        <f t="shared" si="8"/>
        <v>1535.6041919999998</v>
      </c>
      <c r="H64" s="49"/>
      <c r="I64" s="52"/>
      <c r="J64" s="18"/>
      <c r="K64" s="18"/>
      <c r="L64" s="19">
        <f t="shared" si="4"/>
        <v>0</v>
      </c>
      <c r="M64" s="12">
        <f t="shared" si="5"/>
        <v>0</v>
      </c>
    </row>
    <row r="65" spans="1:13" ht="18.75" customHeight="1" x14ac:dyDescent="0.25">
      <c r="A65" s="77"/>
      <c r="B65" s="58" t="s">
        <v>31</v>
      </c>
      <c r="C65" s="58">
        <v>954</v>
      </c>
      <c r="D65" s="58">
        <v>296</v>
      </c>
      <c r="E65" s="58">
        <v>1</v>
      </c>
      <c r="F65" s="59">
        <f t="shared" si="7"/>
        <v>0.28238399999999997</v>
      </c>
      <c r="G65" s="60">
        <f t="shared" si="8"/>
        <v>1535.6041919999998</v>
      </c>
      <c r="H65" s="49"/>
      <c r="I65" s="52"/>
      <c r="J65" s="18"/>
      <c r="K65" s="18"/>
      <c r="L65" s="19">
        <f t="shared" si="4"/>
        <v>0</v>
      </c>
      <c r="M65" s="12">
        <f t="shared" si="5"/>
        <v>0</v>
      </c>
    </row>
    <row r="66" spans="1:13" ht="18.75" customHeight="1" x14ac:dyDescent="0.25">
      <c r="A66" s="77"/>
      <c r="B66" s="58" t="s">
        <v>32</v>
      </c>
      <c r="C66" s="58">
        <v>954</v>
      </c>
      <c r="D66" s="58">
        <v>396</v>
      </c>
      <c r="E66" s="58">
        <v>1</v>
      </c>
      <c r="F66" s="59">
        <f t="shared" si="7"/>
        <v>0.37778400000000001</v>
      </c>
      <c r="G66" s="60">
        <f t="shared" si="8"/>
        <v>2054.389392</v>
      </c>
      <c r="H66" s="49"/>
      <c r="I66" s="52"/>
      <c r="J66" s="18"/>
      <c r="K66" s="18"/>
      <c r="L66" s="19">
        <f t="shared" si="4"/>
        <v>0</v>
      </c>
      <c r="M66" s="12">
        <f t="shared" si="5"/>
        <v>0</v>
      </c>
    </row>
    <row r="67" spans="1:13" ht="18.75" customHeight="1" x14ac:dyDescent="0.25">
      <c r="A67" s="77"/>
      <c r="B67" s="58" t="s">
        <v>33</v>
      </c>
      <c r="C67" s="58">
        <v>954</v>
      </c>
      <c r="D67" s="58">
        <v>396</v>
      </c>
      <c r="E67" s="58">
        <v>1</v>
      </c>
      <c r="F67" s="59">
        <f t="shared" si="7"/>
        <v>0.37778400000000001</v>
      </c>
      <c r="G67" s="60">
        <f t="shared" si="8"/>
        <v>2054.389392</v>
      </c>
      <c r="H67" s="49"/>
      <c r="I67" s="52"/>
      <c r="J67" s="18"/>
      <c r="K67" s="18"/>
      <c r="L67" s="19">
        <f t="shared" si="4"/>
        <v>0</v>
      </c>
      <c r="M67" s="12">
        <f t="shared" si="5"/>
        <v>0</v>
      </c>
    </row>
    <row r="68" spans="1:13" ht="18.75" customHeight="1" x14ac:dyDescent="0.25">
      <c r="A68" s="77"/>
      <c r="B68" s="58" t="s">
        <v>34</v>
      </c>
      <c r="C68" s="58">
        <v>954</v>
      </c>
      <c r="D68" s="58">
        <v>446</v>
      </c>
      <c r="E68" s="58">
        <v>1</v>
      </c>
      <c r="F68" s="59">
        <f t="shared" si="7"/>
        <v>0.42548399999999997</v>
      </c>
      <c r="G68" s="60">
        <f t="shared" si="8"/>
        <v>2313.7819919999997</v>
      </c>
      <c r="H68" s="49"/>
      <c r="I68" s="52"/>
      <c r="J68" s="18"/>
      <c r="K68" s="18"/>
      <c r="L68" s="19">
        <f t="shared" si="4"/>
        <v>0</v>
      </c>
      <c r="M68" s="12">
        <f t="shared" si="5"/>
        <v>0</v>
      </c>
    </row>
    <row r="69" spans="1:13" ht="18.75" customHeight="1" x14ac:dyDescent="0.25">
      <c r="A69" s="77"/>
      <c r="B69" s="58" t="s">
        <v>35</v>
      </c>
      <c r="C69" s="58">
        <v>954</v>
      </c>
      <c r="D69" s="58">
        <v>446</v>
      </c>
      <c r="E69" s="58">
        <v>1</v>
      </c>
      <c r="F69" s="59">
        <f t="shared" si="7"/>
        <v>0.42548399999999997</v>
      </c>
      <c r="G69" s="60">
        <f t="shared" si="8"/>
        <v>2313.7819919999997</v>
      </c>
      <c r="H69" s="49"/>
      <c r="I69" s="52"/>
      <c r="J69" s="18"/>
      <c r="K69" s="18"/>
      <c r="L69" s="19">
        <f t="shared" si="4"/>
        <v>0</v>
      </c>
      <c r="M69" s="12">
        <f t="shared" si="5"/>
        <v>0</v>
      </c>
    </row>
    <row r="70" spans="1:13" ht="18.75" customHeight="1" x14ac:dyDescent="0.25">
      <c r="A70" s="77"/>
      <c r="B70" s="58" t="s">
        <v>36</v>
      </c>
      <c r="C70" s="58">
        <v>954</v>
      </c>
      <c r="D70" s="58">
        <v>496</v>
      </c>
      <c r="E70" s="58">
        <v>1</v>
      </c>
      <c r="F70" s="59">
        <f t="shared" si="7"/>
        <v>0.47318399999999999</v>
      </c>
      <c r="G70" s="60">
        <f t="shared" si="8"/>
        <v>2573.1745919999998</v>
      </c>
      <c r="H70" s="49"/>
      <c r="I70" s="52"/>
      <c r="J70" s="18"/>
      <c r="K70" s="18"/>
      <c r="L70" s="19">
        <f t="shared" si="4"/>
        <v>0</v>
      </c>
      <c r="M70" s="12">
        <f t="shared" si="5"/>
        <v>0</v>
      </c>
    </row>
    <row r="71" spans="1:13" ht="18.75" customHeight="1" x14ac:dyDescent="0.25">
      <c r="A71" s="77"/>
      <c r="B71" s="58" t="s">
        <v>37</v>
      </c>
      <c r="C71" s="58">
        <v>954</v>
      </c>
      <c r="D71" s="58">
        <v>496</v>
      </c>
      <c r="E71" s="58">
        <v>1</v>
      </c>
      <c r="F71" s="59">
        <f t="shared" si="7"/>
        <v>0.47318399999999999</v>
      </c>
      <c r="G71" s="60">
        <f t="shared" si="8"/>
        <v>2573.1745919999998</v>
      </c>
      <c r="H71" s="49"/>
      <c r="I71" s="52"/>
      <c r="J71" s="18"/>
      <c r="K71" s="18"/>
      <c r="L71" s="19">
        <f t="shared" si="4"/>
        <v>0</v>
      </c>
      <c r="M71" s="12">
        <f t="shared" si="5"/>
        <v>0</v>
      </c>
    </row>
    <row r="72" spans="1:13" ht="18.75" customHeight="1" x14ac:dyDescent="0.25">
      <c r="A72" s="77"/>
      <c r="B72" s="58" t="s">
        <v>38</v>
      </c>
      <c r="C72" s="58">
        <v>954</v>
      </c>
      <c r="D72" s="58">
        <v>596</v>
      </c>
      <c r="E72" s="58">
        <v>1</v>
      </c>
      <c r="F72" s="59">
        <f t="shared" si="7"/>
        <v>0.56858399999999998</v>
      </c>
      <c r="G72" s="60">
        <f t="shared" si="8"/>
        <v>3091.9597920000001</v>
      </c>
      <c r="H72" s="49"/>
      <c r="I72" s="52"/>
      <c r="J72" s="18"/>
      <c r="K72" s="18"/>
      <c r="L72" s="19">
        <f t="shared" si="4"/>
        <v>0</v>
      </c>
      <c r="M72" s="12">
        <f t="shared" si="5"/>
        <v>0</v>
      </c>
    </row>
    <row r="73" spans="1:13" ht="18.75" customHeight="1" x14ac:dyDescent="0.25">
      <c r="A73" s="77"/>
      <c r="B73" s="58" t="s">
        <v>39</v>
      </c>
      <c r="C73" s="58">
        <v>954</v>
      </c>
      <c r="D73" s="58">
        <v>596</v>
      </c>
      <c r="E73" s="58">
        <v>1</v>
      </c>
      <c r="F73" s="59">
        <f t="shared" si="7"/>
        <v>0.56858399999999998</v>
      </c>
      <c r="G73" s="60">
        <f t="shared" si="8"/>
        <v>3091.9597920000001</v>
      </c>
      <c r="H73" s="49"/>
      <c r="I73" s="52"/>
      <c r="J73" s="18"/>
      <c r="K73" s="18"/>
      <c r="L73" s="19">
        <f t="shared" si="4"/>
        <v>0</v>
      </c>
      <c r="M73" s="12">
        <f t="shared" si="5"/>
        <v>0</v>
      </c>
    </row>
    <row r="74" spans="1:13" ht="18.75" customHeight="1" x14ac:dyDescent="0.25">
      <c r="A74" s="77"/>
      <c r="B74" s="58" t="s">
        <v>40</v>
      </c>
      <c r="C74" s="58">
        <v>954</v>
      </c>
      <c r="D74" s="58">
        <v>296</v>
      </c>
      <c r="E74" s="58">
        <v>2</v>
      </c>
      <c r="F74" s="59">
        <f t="shared" si="7"/>
        <v>0.56476799999999994</v>
      </c>
      <c r="G74" s="60">
        <f t="shared" si="8"/>
        <v>3071.2083839999996</v>
      </c>
      <c r="H74" s="49"/>
      <c r="I74" s="52"/>
      <c r="J74" s="18"/>
      <c r="K74" s="18"/>
      <c r="L74" s="19">
        <f t="shared" si="4"/>
        <v>0</v>
      </c>
      <c r="M74" s="12">
        <f t="shared" si="5"/>
        <v>0</v>
      </c>
    </row>
    <row r="75" spans="1:13" ht="18.75" customHeight="1" x14ac:dyDescent="0.25">
      <c r="A75" s="77"/>
      <c r="B75" s="58" t="s">
        <v>41</v>
      </c>
      <c r="C75" s="58">
        <v>954</v>
      </c>
      <c r="D75" s="58">
        <v>396</v>
      </c>
      <c r="E75" s="58">
        <v>2</v>
      </c>
      <c r="F75" s="59">
        <f t="shared" si="7"/>
        <v>0.75556800000000002</v>
      </c>
      <c r="G75" s="60">
        <f t="shared" si="8"/>
        <v>4108.7787840000001</v>
      </c>
      <c r="H75" s="49"/>
      <c r="I75" s="52"/>
      <c r="J75" s="18"/>
      <c r="K75" s="18"/>
      <c r="L75" s="19">
        <f t="shared" si="4"/>
        <v>0</v>
      </c>
      <c r="M75" s="12">
        <f t="shared" si="5"/>
        <v>0</v>
      </c>
    </row>
    <row r="76" spans="1:13" ht="18.75" customHeight="1" x14ac:dyDescent="0.25">
      <c r="A76" s="77"/>
      <c r="B76" s="58" t="s">
        <v>42</v>
      </c>
      <c r="C76" s="58">
        <v>954</v>
      </c>
      <c r="D76" s="58">
        <v>446</v>
      </c>
      <c r="E76" s="58">
        <v>2</v>
      </c>
      <c r="F76" s="59">
        <f t="shared" si="7"/>
        <v>0.85096799999999995</v>
      </c>
      <c r="G76" s="60">
        <f t="shared" si="8"/>
        <v>4627.5639839999994</v>
      </c>
      <c r="H76" s="49"/>
      <c r="I76" s="52"/>
      <c r="J76" s="18"/>
      <c r="K76" s="18"/>
      <c r="L76" s="19">
        <f t="shared" si="4"/>
        <v>0</v>
      </c>
      <c r="M76" s="12">
        <f t="shared" si="5"/>
        <v>0</v>
      </c>
    </row>
    <row r="77" spans="1:13" ht="18.75" customHeight="1" x14ac:dyDescent="0.25">
      <c r="A77" s="77"/>
      <c r="B77" s="58" t="s">
        <v>67</v>
      </c>
      <c r="C77" s="58">
        <v>954</v>
      </c>
      <c r="D77" s="58">
        <v>396</v>
      </c>
      <c r="E77" s="58">
        <v>1</v>
      </c>
      <c r="F77" s="59">
        <f t="shared" si="7"/>
        <v>0.37778400000000001</v>
      </c>
      <c r="G77" s="60">
        <f t="shared" si="8"/>
        <v>2054.389392</v>
      </c>
      <c r="H77" s="49"/>
      <c r="I77" s="52"/>
      <c r="J77" s="18"/>
      <c r="K77" s="18"/>
      <c r="L77" s="19">
        <f t="shared" ref="L77:L139" si="9">A77*G77</f>
        <v>0</v>
      </c>
      <c r="M77" s="12">
        <f t="shared" ref="M77:M139" si="10">F77*A77</f>
        <v>0</v>
      </c>
    </row>
    <row r="78" spans="1:13" ht="18.75" customHeight="1" x14ac:dyDescent="0.25">
      <c r="A78" s="77"/>
      <c r="B78" s="58" t="s">
        <v>68</v>
      </c>
      <c r="C78" s="58">
        <v>954</v>
      </c>
      <c r="D78" s="58">
        <v>396</v>
      </c>
      <c r="E78" s="58">
        <v>1</v>
      </c>
      <c r="F78" s="59">
        <f t="shared" si="7"/>
        <v>0.37778400000000001</v>
      </c>
      <c r="G78" s="60">
        <f t="shared" si="8"/>
        <v>2054.389392</v>
      </c>
      <c r="H78" s="49"/>
      <c r="I78" s="52"/>
      <c r="J78" s="18"/>
      <c r="K78" s="18"/>
      <c r="L78" s="19">
        <f t="shared" si="9"/>
        <v>0</v>
      </c>
      <c r="M78" s="12">
        <f t="shared" si="10"/>
        <v>0</v>
      </c>
    </row>
    <row r="79" spans="1:13" ht="18.75" customHeight="1" x14ac:dyDescent="0.25">
      <c r="A79" s="77"/>
      <c r="B79" s="58" t="s">
        <v>43</v>
      </c>
      <c r="C79" s="58">
        <v>954</v>
      </c>
      <c r="D79" s="58">
        <v>362</v>
      </c>
      <c r="E79" s="58">
        <v>1</v>
      </c>
      <c r="F79" s="59">
        <f t="shared" si="7"/>
        <v>0.34534799999999999</v>
      </c>
      <c r="G79" s="60">
        <f t="shared" si="8"/>
        <v>1878.002424</v>
      </c>
      <c r="H79" s="49"/>
      <c r="I79" s="52"/>
      <c r="J79" s="18"/>
      <c r="K79" s="18"/>
      <c r="L79" s="19">
        <f t="shared" si="9"/>
        <v>0</v>
      </c>
      <c r="M79" s="12">
        <f t="shared" si="10"/>
        <v>0</v>
      </c>
    </row>
    <row r="80" spans="1:13" ht="18.75" customHeight="1" x14ac:dyDescent="0.25">
      <c r="A80" s="77"/>
      <c r="B80" s="58" t="s">
        <v>69</v>
      </c>
      <c r="C80" s="58">
        <v>954</v>
      </c>
      <c r="D80" s="58">
        <v>362</v>
      </c>
      <c r="E80" s="58">
        <v>1</v>
      </c>
      <c r="F80" s="59">
        <f t="shared" si="7"/>
        <v>0.34534799999999999</v>
      </c>
      <c r="G80" s="60">
        <f t="shared" si="8"/>
        <v>1878.002424</v>
      </c>
      <c r="H80" s="49"/>
      <c r="I80" s="52"/>
      <c r="J80" s="18"/>
      <c r="K80" s="18"/>
      <c r="L80" s="19">
        <f t="shared" si="9"/>
        <v>0</v>
      </c>
      <c r="M80" s="12">
        <f t="shared" si="10"/>
        <v>0</v>
      </c>
    </row>
    <row r="81" spans="1:13" ht="18.75" customHeight="1" x14ac:dyDescent="0.25">
      <c r="A81" s="77"/>
      <c r="B81" s="58" t="s">
        <v>44</v>
      </c>
      <c r="C81" s="58">
        <v>954</v>
      </c>
      <c r="D81" s="58">
        <v>396</v>
      </c>
      <c r="E81" s="58">
        <v>1</v>
      </c>
      <c r="F81" s="59">
        <f t="shared" si="7"/>
        <v>0.37778400000000001</v>
      </c>
      <c r="G81" s="60">
        <f t="shared" si="8"/>
        <v>2054.389392</v>
      </c>
      <c r="H81" s="49"/>
      <c r="I81" s="52"/>
      <c r="J81" s="58"/>
      <c r="K81" s="58"/>
      <c r="L81" s="19">
        <f t="shared" si="9"/>
        <v>0</v>
      </c>
      <c r="M81" s="12">
        <f t="shared" si="10"/>
        <v>0</v>
      </c>
    </row>
    <row r="82" spans="1:13" ht="18.75" customHeight="1" x14ac:dyDescent="0.25">
      <c r="A82" s="77"/>
      <c r="B82" s="58" t="s">
        <v>45</v>
      </c>
      <c r="C82" s="58">
        <v>954</v>
      </c>
      <c r="D82" s="58">
        <v>396</v>
      </c>
      <c r="E82" s="58">
        <v>1</v>
      </c>
      <c r="F82" s="59">
        <f t="shared" si="7"/>
        <v>0.37778400000000001</v>
      </c>
      <c r="G82" s="60">
        <f t="shared" si="8"/>
        <v>2054.389392</v>
      </c>
      <c r="H82" s="49"/>
      <c r="I82" s="52"/>
      <c r="J82" s="58"/>
      <c r="K82" s="58"/>
      <c r="L82" s="19">
        <f t="shared" si="9"/>
        <v>0</v>
      </c>
      <c r="M82" s="12">
        <f t="shared" si="10"/>
        <v>0</v>
      </c>
    </row>
    <row r="83" spans="1:13" ht="18.75" x14ac:dyDescent="0.25">
      <c r="A83" s="77"/>
      <c r="B83" s="58" t="s">
        <v>208</v>
      </c>
      <c r="C83" s="58">
        <v>854</v>
      </c>
      <c r="D83" s="58">
        <v>296</v>
      </c>
      <c r="E83" s="58">
        <v>1</v>
      </c>
      <c r="F83" s="59"/>
      <c r="G83" s="60"/>
      <c r="H83" s="51">
        <f>D83/1000*C83/1000*E83*A83</f>
        <v>0</v>
      </c>
      <c r="I83" s="52">
        <f>R83*$I$9</f>
        <v>0</v>
      </c>
      <c r="J83" s="58"/>
      <c r="K83" s="58"/>
      <c r="L83" s="19"/>
    </row>
    <row r="84" spans="1:13" ht="18.75" x14ac:dyDescent="0.25">
      <c r="A84" s="77"/>
      <c r="B84" s="58" t="s">
        <v>209</v>
      </c>
      <c r="C84" s="58">
        <v>854</v>
      </c>
      <c r="D84" s="58">
        <v>296</v>
      </c>
      <c r="E84" s="58">
        <v>1</v>
      </c>
      <c r="F84" s="59"/>
      <c r="G84" s="60"/>
      <c r="H84" s="49"/>
      <c r="I84" s="52"/>
      <c r="J84" s="59">
        <f>D84/1000*C84/1000*E84*A84</f>
        <v>0</v>
      </c>
      <c r="K84" s="53">
        <f>J84*$K$9</f>
        <v>0</v>
      </c>
      <c r="L84" s="19"/>
    </row>
    <row r="85" spans="1:13" ht="18.75" customHeight="1" x14ac:dyDescent="0.25">
      <c r="A85" s="77"/>
      <c r="B85" s="58" t="s">
        <v>46</v>
      </c>
      <c r="C85" s="58">
        <v>954</v>
      </c>
      <c r="D85" s="58">
        <v>446</v>
      </c>
      <c r="E85" s="58">
        <v>1</v>
      </c>
      <c r="F85" s="59">
        <f t="shared" si="7"/>
        <v>0.42548399999999997</v>
      </c>
      <c r="G85" s="60">
        <f t="shared" si="8"/>
        <v>2313.7819919999997</v>
      </c>
      <c r="H85" s="49"/>
      <c r="I85" s="52"/>
      <c r="J85" s="58"/>
      <c r="K85" s="58"/>
      <c r="L85" s="19">
        <f t="shared" si="9"/>
        <v>0</v>
      </c>
      <c r="M85" s="12">
        <f t="shared" si="10"/>
        <v>0</v>
      </c>
    </row>
    <row r="86" spans="1:13" ht="18.75" customHeight="1" x14ac:dyDescent="0.25">
      <c r="A86" s="77"/>
      <c r="B86" s="58" t="s">
        <v>47</v>
      </c>
      <c r="C86" s="58">
        <v>954</v>
      </c>
      <c r="D86" s="58">
        <v>446</v>
      </c>
      <c r="E86" s="58">
        <v>1</v>
      </c>
      <c r="F86" s="59">
        <f t="shared" si="7"/>
        <v>0.42548399999999997</v>
      </c>
      <c r="G86" s="60">
        <f t="shared" si="8"/>
        <v>2313.7819919999997</v>
      </c>
      <c r="H86" s="49"/>
      <c r="I86" s="52"/>
      <c r="J86" s="58"/>
      <c r="K86" s="58"/>
      <c r="L86" s="19">
        <f t="shared" si="9"/>
        <v>0</v>
      </c>
      <c r="M86" s="12">
        <f t="shared" si="10"/>
        <v>0</v>
      </c>
    </row>
    <row r="87" spans="1:13" ht="18.75" x14ac:dyDescent="0.25">
      <c r="A87" s="77"/>
      <c r="B87" s="58" t="s">
        <v>210</v>
      </c>
      <c r="C87" s="58">
        <v>854</v>
      </c>
      <c r="D87" s="58">
        <v>346</v>
      </c>
      <c r="E87" s="58">
        <v>1</v>
      </c>
      <c r="F87" s="59"/>
      <c r="G87" s="60"/>
      <c r="H87" s="51">
        <f>D87/1000*C87/1000*E87*A87</f>
        <v>0</v>
      </c>
      <c r="I87" s="52">
        <f>R87*$I$9</f>
        <v>0</v>
      </c>
      <c r="J87" s="58"/>
      <c r="K87" s="58"/>
      <c r="L87" s="19"/>
    </row>
    <row r="88" spans="1:13" ht="18.75" x14ac:dyDescent="0.25">
      <c r="A88" s="77"/>
      <c r="B88" s="58" t="s">
        <v>211</v>
      </c>
      <c r="C88" s="58">
        <v>854</v>
      </c>
      <c r="D88" s="58">
        <v>346</v>
      </c>
      <c r="E88" s="58">
        <v>1</v>
      </c>
      <c r="F88" s="59"/>
      <c r="G88" s="60"/>
      <c r="H88" s="49"/>
      <c r="I88" s="52"/>
      <c r="J88" s="59">
        <f>D88/1000*C88/1000*E88*A88</f>
        <v>0</v>
      </c>
      <c r="K88" s="53">
        <f>J88*$K$9</f>
        <v>0</v>
      </c>
      <c r="L88" s="19"/>
    </row>
    <row r="89" spans="1:13" ht="18.75" customHeight="1" x14ac:dyDescent="0.25">
      <c r="A89" s="77"/>
      <c r="B89" s="58" t="s">
        <v>48</v>
      </c>
      <c r="C89" s="58">
        <v>954</v>
      </c>
      <c r="D89" s="58">
        <v>496</v>
      </c>
      <c r="E89" s="58">
        <v>1</v>
      </c>
      <c r="F89" s="59">
        <f t="shared" si="7"/>
        <v>0.47318399999999999</v>
      </c>
      <c r="G89" s="60">
        <f t="shared" si="8"/>
        <v>2573.1745919999998</v>
      </c>
      <c r="H89" s="49"/>
      <c r="I89" s="52"/>
      <c r="J89" s="58"/>
      <c r="K89" s="58"/>
      <c r="L89" s="19">
        <f t="shared" si="9"/>
        <v>0</v>
      </c>
      <c r="M89" s="12">
        <f t="shared" si="10"/>
        <v>0</v>
      </c>
    </row>
    <row r="90" spans="1:13" ht="18.75" customHeight="1" x14ac:dyDescent="0.25">
      <c r="A90" s="77"/>
      <c r="B90" s="58" t="s">
        <v>49</v>
      </c>
      <c r="C90" s="58">
        <v>954</v>
      </c>
      <c r="D90" s="58">
        <v>496</v>
      </c>
      <c r="E90" s="58">
        <v>1</v>
      </c>
      <c r="F90" s="59">
        <f t="shared" si="7"/>
        <v>0.47318399999999999</v>
      </c>
      <c r="G90" s="60">
        <f t="shared" si="8"/>
        <v>2573.1745919999998</v>
      </c>
      <c r="H90" s="49"/>
      <c r="I90" s="52"/>
      <c r="J90" s="58"/>
      <c r="K90" s="58"/>
      <c r="L90" s="19">
        <f t="shared" si="9"/>
        <v>0</v>
      </c>
      <c r="M90" s="12">
        <f t="shared" si="10"/>
        <v>0</v>
      </c>
    </row>
    <row r="91" spans="1:13" ht="18.75" x14ac:dyDescent="0.25">
      <c r="A91" s="77"/>
      <c r="B91" s="58" t="s">
        <v>212</v>
      </c>
      <c r="C91" s="58">
        <v>854</v>
      </c>
      <c r="D91" s="58">
        <v>396</v>
      </c>
      <c r="E91" s="58">
        <v>1</v>
      </c>
      <c r="F91" s="59"/>
      <c r="G91" s="60"/>
      <c r="H91" s="51">
        <f>D91/1000*C91/1000*E91*A91</f>
        <v>0</v>
      </c>
      <c r="I91" s="52">
        <f>R91*$I$9</f>
        <v>0</v>
      </c>
      <c r="J91" s="58"/>
      <c r="K91" s="58"/>
      <c r="L91" s="19"/>
    </row>
    <row r="92" spans="1:13" ht="18.75" x14ac:dyDescent="0.25">
      <c r="A92" s="77"/>
      <c r="B92" s="58" t="s">
        <v>213</v>
      </c>
      <c r="C92" s="58">
        <v>854</v>
      </c>
      <c r="D92" s="58">
        <v>396</v>
      </c>
      <c r="E92" s="58">
        <v>1</v>
      </c>
      <c r="F92" s="59"/>
      <c r="G92" s="60"/>
      <c r="H92" s="49"/>
      <c r="I92" s="52"/>
      <c r="J92" s="59">
        <f>D92/1000*C92/1000*E92*A92</f>
        <v>0</v>
      </c>
      <c r="K92" s="53">
        <f>J92*$K$9</f>
        <v>0</v>
      </c>
      <c r="L92" s="19"/>
    </row>
    <row r="93" spans="1:13" ht="18.75" customHeight="1" x14ac:dyDescent="0.25">
      <c r="A93" s="77"/>
      <c r="B93" s="58" t="s">
        <v>50</v>
      </c>
      <c r="C93" s="58">
        <v>954</v>
      </c>
      <c r="D93" s="58">
        <v>596</v>
      </c>
      <c r="E93" s="58">
        <v>1</v>
      </c>
      <c r="F93" s="59">
        <f t="shared" si="7"/>
        <v>0.56858399999999998</v>
      </c>
      <c r="G93" s="60">
        <f t="shared" si="8"/>
        <v>3091.9597920000001</v>
      </c>
      <c r="H93" s="49"/>
      <c r="I93" s="52"/>
      <c r="J93" s="58"/>
      <c r="K93" s="58"/>
      <c r="L93" s="19">
        <f t="shared" si="9"/>
        <v>0</v>
      </c>
      <c r="M93" s="12">
        <f t="shared" si="10"/>
        <v>0</v>
      </c>
    </row>
    <row r="94" spans="1:13" ht="18.75" customHeight="1" x14ac:dyDescent="0.25">
      <c r="A94" s="77"/>
      <c r="B94" s="58" t="s">
        <v>51</v>
      </c>
      <c r="C94" s="58">
        <v>954</v>
      </c>
      <c r="D94" s="58">
        <v>596</v>
      </c>
      <c r="E94" s="58">
        <v>1</v>
      </c>
      <c r="F94" s="59">
        <f t="shared" si="7"/>
        <v>0.56858399999999998</v>
      </c>
      <c r="G94" s="60">
        <f t="shared" si="8"/>
        <v>3091.9597920000001</v>
      </c>
      <c r="H94" s="49"/>
      <c r="I94" s="52"/>
      <c r="J94" s="58"/>
      <c r="K94" s="58"/>
      <c r="L94" s="19">
        <f t="shared" si="9"/>
        <v>0</v>
      </c>
      <c r="M94" s="12">
        <f t="shared" si="10"/>
        <v>0</v>
      </c>
    </row>
    <row r="95" spans="1:13" ht="18.75" x14ac:dyDescent="0.25">
      <c r="A95" s="77"/>
      <c r="B95" s="58" t="s">
        <v>214</v>
      </c>
      <c r="C95" s="58">
        <v>854</v>
      </c>
      <c r="D95" s="58">
        <v>496</v>
      </c>
      <c r="E95" s="58">
        <v>1</v>
      </c>
      <c r="F95" s="59"/>
      <c r="G95" s="60"/>
      <c r="H95" s="51">
        <f>D95/1000*C95/1000*E95*A95</f>
        <v>0</v>
      </c>
      <c r="I95" s="52">
        <f>R95*$I$9</f>
        <v>0</v>
      </c>
      <c r="J95" s="58"/>
      <c r="K95" s="58"/>
      <c r="L95" s="19"/>
    </row>
    <row r="96" spans="1:13" ht="18.75" x14ac:dyDescent="0.25">
      <c r="A96" s="77"/>
      <c r="B96" s="58" t="s">
        <v>215</v>
      </c>
      <c r="C96" s="58">
        <v>854</v>
      </c>
      <c r="D96" s="58">
        <v>496</v>
      </c>
      <c r="E96" s="58">
        <v>1</v>
      </c>
      <c r="F96" s="59"/>
      <c r="G96" s="60"/>
      <c r="H96" s="49"/>
      <c r="I96" s="52"/>
      <c r="J96" s="59">
        <f>D96/1000*C96/1000*E96*A96</f>
        <v>0</v>
      </c>
      <c r="K96" s="53">
        <f>J96*$K$9</f>
        <v>0</v>
      </c>
      <c r="L96" s="19"/>
    </row>
    <row r="97" spans="1:13" ht="18.75" customHeight="1" x14ac:dyDescent="0.25">
      <c r="A97" s="77"/>
      <c r="B97" s="58" t="s">
        <v>52</v>
      </c>
      <c r="C97" s="58">
        <v>954</v>
      </c>
      <c r="D97" s="58">
        <v>396</v>
      </c>
      <c r="E97" s="58">
        <v>2</v>
      </c>
      <c r="F97" s="59">
        <f t="shared" si="7"/>
        <v>0.75556800000000002</v>
      </c>
      <c r="G97" s="60">
        <f t="shared" si="8"/>
        <v>4108.7787840000001</v>
      </c>
      <c r="H97" s="49"/>
      <c r="I97" s="52"/>
      <c r="J97" s="58"/>
      <c r="K97" s="58"/>
      <c r="L97" s="19">
        <f t="shared" si="9"/>
        <v>0</v>
      </c>
      <c r="M97" s="12">
        <f t="shared" si="10"/>
        <v>0</v>
      </c>
    </row>
    <row r="98" spans="1:13" ht="18.75" x14ac:dyDescent="0.25">
      <c r="A98" s="77"/>
      <c r="B98" s="58" t="s">
        <v>216</v>
      </c>
      <c r="C98" s="58">
        <v>854</v>
      </c>
      <c r="D98" s="58">
        <v>296</v>
      </c>
      <c r="E98" s="58">
        <v>2</v>
      </c>
      <c r="F98" s="59"/>
      <c r="G98" s="60"/>
      <c r="H98" s="51">
        <f>D98/1000*C98/1000*E98*A98</f>
        <v>0</v>
      </c>
      <c r="I98" s="52">
        <f>R98*$I$9</f>
        <v>0</v>
      </c>
      <c r="J98" s="58"/>
      <c r="K98" s="58"/>
      <c r="L98" s="19"/>
    </row>
    <row r="99" spans="1:13" ht="18.75" x14ac:dyDescent="0.25">
      <c r="A99" s="77"/>
      <c r="B99" s="58" t="s">
        <v>217</v>
      </c>
      <c r="C99" s="58">
        <v>854</v>
      </c>
      <c r="D99" s="58">
        <v>296</v>
      </c>
      <c r="E99" s="58">
        <v>2</v>
      </c>
      <c r="F99" s="59"/>
      <c r="G99" s="60"/>
      <c r="H99" s="49"/>
      <c r="I99" s="52"/>
      <c r="J99" s="59">
        <f>D99/1000*C99/1000*E99*A99</f>
        <v>0</v>
      </c>
      <c r="K99" s="53">
        <f>J99*$K$9</f>
        <v>0</v>
      </c>
      <c r="L99" s="19"/>
    </row>
    <row r="100" spans="1:13" ht="18.75" customHeight="1" x14ac:dyDescent="0.25">
      <c r="A100" s="77"/>
      <c r="B100" s="58" t="s">
        <v>111</v>
      </c>
      <c r="C100" s="58">
        <v>954</v>
      </c>
      <c r="D100" s="58">
        <v>446</v>
      </c>
      <c r="E100" s="58">
        <v>2</v>
      </c>
      <c r="F100" s="59">
        <f t="shared" ref="F100:F146" si="11">((C100/1000)*(D100/1000))*E100</f>
        <v>0.85096799999999995</v>
      </c>
      <c r="G100" s="60">
        <f t="shared" si="8"/>
        <v>4627.5639839999994</v>
      </c>
      <c r="H100" s="49"/>
      <c r="I100" s="52"/>
      <c r="J100" s="58"/>
      <c r="K100" s="58"/>
      <c r="L100" s="19">
        <f t="shared" si="9"/>
        <v>0</v>
      </c>
      <c r="M100" s="12">
        <f t="shared" si="10"/>
        <v>0</v>
      </c>
    </row>
    <row r="101" spans="1:13" ht="18.75" customHeight="1" x14ac:dyDescent="0.25">
      <c r="A101" s="77"/>
      <c r="B101" s="58" t="s">
        <v>218</v>
      </c>
      <c r="C101" s="58">
        <v>854</v>
      </c>
      <c r="D101" s="58">
        <v>346</v>
      </c>
      <c r="E101" s="58">
        <v>2</v>
      </c>
      <c r="F101" s="59"/>
      <c r="G101" s="60"/>
      <c r="H101" s="51">
        <f>D101/1000*C101/1000*E101*A101</f>
        <v>0</v>
      </c>
      <c r="I101" s="52">
        <f>R101*$I$9</f>
        <v>0</v>
      </c>
      <c r="J101" s="58"/>
      <c r="K101" s="58"/>
      <c r="L101" s="19"/>
    </row>
    <row r="102" spans="1:13" ht="18.75" customHeight="1" x14ac:dyDescent="0.25">
      <c r="A102" s="77"/>
      <c r="B102" s="58" t="s">
        <v>219</v>
      </c>
      <c r="C102" s="58">
        <v>854</v>
      </c>
      <c r="D102" s="58">
        <v>346</v>
      </c>
      <c r="E102" s="58">
        <v>2</v>
      </c>
      <c r="F102" s="59"/>
      <c r="G102" s="60"/>
      <c r="H102" s="49"/>
      <c r="I102" s="52"/>
      <c r="J102" s="59">
        <f>D102/1000*C102/1000*E102*A102</f>
        <v>0</v>
      </c>
      <c r="K102" s="53">
        <f>J102*$K$9</f>
        <v>0</v>
      </c>
      <c r="L102" s="19"/>
    </row>
    <row r="103" spans="1:13" ht="18.75" customHeight="1" x14ac:dyDescent="0.25">
      <c r="A103" s="77"/>
      <c r="B103" s="58" t="s">
        <v>157</v>
      </c>
      <c r="C103" s="58">
        <v>954</v>
      </c>
      <c r="D103" s="58">
        <v>396</v>
      </c>
      <c r="E103" s="58">
        <v>1</v>
      </c>
      <c r="F103" s="59">
        <f t="shared" si="11"/>
        <v>0.37778400000000001</v>
      </c>
      <c r="G103" s="60">
        <f t="shared" ref="G103:G146" si="12">F103*$G$9</f>
        <v>2054.389392</v>
      </c>
      <c r="H103" s="49"/>
      <c r="I103" s="52"/>
      <c r="J103" s="58"/>
      <c r="K103" s="58"/>
      <c r="L103" s="19">
        <f t="shared" si="9"/>
        <v>0</v>
      </c>
      <c r="M103" s="12">
        <f t="shared" si="10"/>
        <v>0</v>
      </c>
    </row>
    <row r="104" spans="1:13" ht="18.75" customHeight="1" x14ac:dyDescent="0.25">
      <c r="A104" s="77"/>
      <c r="B104" s="58" t="s">
        <v>248</v>
      </c>
      <c r="C104" s="58">
        <v>854</v>
      </c>
      <c r="D104" s="58">
        <v>296</v>
      </c>
      <c r="E104" s="58">
        <v>1</v>
      </c>
      <c r="F104" s="59"/>
      <c r="G104" s="60"/>
      <c r="H104" s="51">
        <f>D104/1000*C104/1000*E104*A104</f>
        <v>0</v>
      </c>
      <c r="I104" s="52">
        <f>R104*$I$9</f>
        <v>0</v>
      </c>
      <c r="J104" s="58"/>
      <c r="K104" s="58"/>
      <c r="L104" s="19"/>
    </row>
    <row r="105" spans="1:13" ht="18.75" customHeight="1" x14ac:dyDescent="0.25">
      <c r="A105" s="77"/>
      <c r="B105" s="58" t="s">
        <v>249</v>
      </c>
      <c r="C105" s="58">
        <v>854</v>
      </c>
      <c r="D105" s="58">
        <v>296</v>
      </c>
      <c r="E105" s="58">
        <v>1</v>
      </c>
      <c r="F105" s="59"/>
      <c r="G105" s="60"/>
      <c r="H105" s="49"/>
      <c r="I105" s="52"/>
      <c r="J105" s="59">
        <f>D105/1000*C105/1000*E105*A105</f>
        <v>0</v>
      </c>
      <c r="K105" s="53">
        <f>J105*$K$9</f>
        <v>0</v>
      </c>
      <c r="L105" s="19"/>
    </row>
    <row r="106" spans="1:13" ht="18.75" customHeight="1" x14ac:dyDescent="0.25">
      <c r="A106" s="77"/>
      <c r="B106" s="58" t="s">
        <v>158</v>
      </c>
      <c r="C106" s="58">
        <v>954</v>
      </c>
      <c r="D106" s="58">
        <v>396</v>
      </c>
      <c r="E106" s="58">
        <v>1</v>
      </c>
      <c r="F106" s="59">
        <f t="shared" si="11"/>
        <v>0.37778400000000001</v>
      </c>
      <c r="G106" s="60">
        <f t="shared" si="12"/>
        <v>2054.389392</v>
      </c>
      <c r="H106" s="49"/>
      <c r="I106" s="52"/>
      <c r="J106" s="58"/>
      <c r="K106" s="58"/>
      <c r="L106" s="19">
        <f t="shared" si="9"/>
        <v>0</v>
      </c>
      <c r="M106" s="12">
        <f t="shared" si="10"/>
        <v>0</v>
      </c>
    </row>
    <row r="107" spans="1:13" ht="18.75" customHeight="1" x14ac:dyDescent="0.25">
      <c r="A107" s="77"/>
      <c r="B107" s="58" t="s">
        <v>248</v>
      </c>
      <c r="C107" s="58">
        <v>854</v>
      </c>
      <c r="D107" s="58">
        <v>296</v>
      </c>
      <c r="E107" s="58">
        <v>1</v>
      </c>
      <c r="F107" s="59"/>
      <c r="G107" s="60"/>
      <c r="H107" s="51">
        <f>D107/1000*C107/1000*E107*A107</f>
        <v>0</v>
      </c>
      <c r="I107" s="52">
        <f>R107*$I$9</f>
        <v>0</v>
      </c>
      <c r="J107" s="58"/>
      <c r="K107" s="58"/>
      <c r="L107" s="19"/>
    </row>
    <row r="108" spans="1:13" ht="18.75" customHeight="1" x14ac:dyDescent="0.25">
      <c r="A108" s="77"/>
      <c r="B108" s="58" t="s">
        <v>249</v>
      </c>
      <c r="C108" s="58">
        <v>854</v>
      </c>
      <c r="D108" s="58">
        <v>296</v>
      </c>
      <c r="E108" s="58">
        <v>1</v>
      </c>
      <c r="F108" s="59"/>
      <c r="G108" s="60"/>
      <c r="H108" s="49"/>
      <c r="I108" s="52"/>
      <c r="J108" s="59">
        <f>D108/1000*C108/1000*E108*A108</f>
        <v>0</v>
      </c>
      <c r="K108" s="53">
        <f>J108*$K$9</f>
        <v>0</v>
      </c>
      <c r="L108" s="19"/>
    </row>
    <row r="109" spans="1:13" ht="18.75" customHeight="1" x14ac:dyDescent="0.25">
      <c r="A109" s="77"/>
      <c r="B109" s="58" t="s">
        <v>159</v>
      </c>
      <c r="C109" s="58">
        <v>954</v>
      </c>
      <c r="D109" s="58">
        <v>362</v>
      </c>
      <c r="E109" s="58">
        <v>1</v>
      </c>
      <c r="F109" s="59">
        <f t="shared" si="11"/>
        <v>0.34534799999999999</v>
      </c>
      <c r="G109" s="60">
        <f t="shared" si="12"/>
        <v>1878.002424</v>
      </c>
      <c r="H109" s="49"/>
      <c r="I109" s="52"/>
      <c r="J109" s="58"/>
      <c r="K109" s="58"/>
      <c r="L109" s="19">
        <f t="shared" si="9"/>
        <v>0</v>
      </c>
      <c r="M109" s="12">
        <f t="shared" si="10"/>
        <v>0</v>
      </c>
    </row>
    <row r="110" spans="1:13" ht="18.75" customHeight="1" x14ac:dyDescent="0.25">
      <c r="A110" s="77"/>
      <c r="B110" s="58" t="s">
        <v>250</v>
      </c>
      <c r="C110" s="58">
        <v>854</v>
      </c>
      <c r="D110" s="58">
        <v>262</v>
      </c>
      <c r="E110" s="58">
        <v>1</v>
      </c>
      <c r="F110" s="59"/>
      <c r="G110" s="60"/>
      <c r="H110" s="51">
        <f>D110/1000*C110/1000*E110*A110</f>
        <v>0</v>
      </c>
      <c r="I110" s="52">
        <f>R110*$I$9</f>
        <v>0</v>
      </c>
      <c r="J110" s="58"/>
      <c r="K110" s="58"/>
      <c r="L110" s="19"/>
    </row>
    <row r="111" spans="1:13" ht="18.75" customHeight="1" x14ac:dyDescent="0.25">
      <c r="A111" s="77"/>
      <c r="B111" s="58" t="s">
        <v>251</v>
      </c>
      <c r="C111" s="58">
        <v>854</v>
      </c>
      <c r="D111" s="58">
        <v>262</v>
      </c>
      <c r="E111" s="58">
        <v>1</v>
      </c>
      <c r="F111" s="59"/>
      <c r="G111" s="60"/>
      <c r="H111" s="49"/>
      <c r="I111" s="52"/>
      <c r="J111" s="59">
        <f>D111/1000*C111/1000*E111*A111</f>
        <v>0</v>
      </c>
      <c r="K111" s="53">
        <f>J111*$K$9</f>
        <v>0</v>
      </c>
      <c r="L111" s="19"/>
    </row>
    <row r="112" spans="1:13" ht="18.75" customHeight="1" x14ac:dyDescent="0.25">
      <c r="A112" s="77"/>
      <c r="B112" s="58" t="s">
        <v>160</v>
      </c>
      <c r="C112" s="58">
        <v>954</v>
      </c>
      <c r="D112" s="58">
        <v>362</v>
      </c>
      <c r="E112" s="58">
        <v>1</v>
      </c>
      <c r="F112" s="59">
        <f t="shared" si="11"/>
        <v>0.34534799999999999</v>
      </c>
      <c r="G112" s="60">
        <f t="shared" si="12"/>
        <v>1878.002424</v>
      </c>
      <c r="H112" s="49"/>
      <c r="I112" s="52"/>
      <c r="J112" s="58"/>
      <c r="K112" s="58"/>
      <c r="L112" s="19">
        <f t="shared" si="9"/>
        <v>0</v>
      </c>
      <c r="M112" s="12">
        <f t="shared" si="10"/>
        <v>0</v>
      </c>
    </row>
    <row r="113" spans="1:13" ht="18.75" customHeight="1" x14ac:dyDescent="0.25">
      <c r="A113" s="77"/>
      <c r="B113" s="58" t="s">
        <v>250</v>
      </c>
      <c r="C113" s="58">
        <v>854</v>
      </c>
      <c r="D113" s="58">
        <v>262</v>
      </c>
      <c r="E113" s="58">
        <v>1</v>
      </c>
      <c r="F113" s="59"/>
      <c r="G113" s="60"/>
      <c r="H113" s="51">
        <f>D113/1000*C113/1000*E113*A113</f>
        <v>0</v>
      </c>
      <c r="I113" s="52">
        <f>R113*$I$9</f>
        <v>0</v>
      </c>
      <c r="J113" s="58"/>
      <c r="K113" s="58"/>
      <c r="L113" s="19"/>
    </row>
    <row r="114" spans="1:13" ht="18.75" customHeight="1" x14ac:dyDescent="0.25">
      <c r="A114" s="77"/>
      <c r="B114" s="58" t="s">
        <v>251</v>
      </c>
      <c r="C114" s="58">
        <v>854</v>
      </c>
      <c r="D114" s="58">
        <v>262</v>
      </c>
      <c r="E114" s="58">
        <v>1</v>
      </c>
      <c r="F114" s="59"/>
      <c r="G114" s="60"/>
      <c r="H114" s="49"/>
      <c r="I114" s="52"/>
      <c r="J114" s="59">
        <f>D114/1000*C114/1000*E114*A114</f>
        <v>0</v>
      </c>
      <c r="K114" s="53">
        <f>J114*$K$9</f>
        <v>0</v>
      </c>
      <c r="L114" s="19"/>
    </row>
    <row r="115" spans="1:13" ht="18.75" x14ac:dyDescent="0.25">
      <c r="A115" s="77"/>
      <c r="B115" s="58" t="s">
        <v>218</v>
      </c>
      <c r="C115" s="58">
        <v>854</v>
      </c>
      <c r="D115" s="58">
        <v>346</v>
      </c>
      <c r="E115" s="58">
        <v>2</v>
      </c>
      <c r="F115" s="59"/>
      <c r="G115" s="60"/>
      <c r="H115" s="51">
        <f>D115/1000*C115/1000*E115*A115</f>
        <v>0</v>
      </c>
      <c r="I115" s="52">
        <f>R115*$I$9</f>
        <v>0</v>
      </c>
      <c r="J115" s="58"/>
      <c r="K115" s="58"/>
      <c r="L115" s="19"/>
    </row>
    <row r="116" spans="1:13" ht="18.75" x14ac:dyDescent="0.25">
      <c r="A116" s="77"/>
      <c r="B116" s="58" t="s">
        <v>219</v>
      </c>
      <c r="C116" s="58">
        <v>854</v>
      </c>
      <c r="D116" s="58">
        <v>346</v>
      </c>
      <c r="E116" s="58">
        <v>2</v>
      </c>
      <c r="F116" s="59"/>
      <c r="G116" s="60"/>
      <c r="H116" s="49"/>
      <c r="I116" s="52"/>
      <c r="J116" s="59">
        <f>D116/1000*C116/1000*E116*A116</f>
        <v>0</v>
      </c>
      <c r="K116" s="53">
        <f>J116*$K$9</f>
        <v>0</v>
      </c>
      <c r="L116" s="19"/>
    </row>
    <row r="117" spans="1:13" ht="18.75" customHeight="1" x14ac:dyDescent="0.25">
      <c r="A117" s="77"/>
      <c r="B117" s="58" t="s">
        <v>53</v>
      </c>
      <c r="C117" s="58">
        <v>356</v>
      </c>
      <c r="D117" s="58">
        <v>496</v>
      </c>
      <c r="E117" s="58">
        <v>1</v>
      </c>
      <c r="F117" s="59">
        <f t="shared" si="11"/>
        <v>0.17657599999999998</v>
      </c>
      <c r="G117" s="60">
        <f t="shared" si="12"/>
        <v>960.22028799999987</v>
      </c>
      <c r="H117" s="49"/>
      <c r="I117" s="52"/>
      <c r="J117" s="18"/>
      <c r="K117" s="18"/>
      <c r="L117" s="19">
        <f t="shared" si="9"/>
        <v>0</v>
      </c>
      <c r="M117" s="12">
        <f t="shared" si="10"/>
        <v>0</v>
      </c>
    </row>
    <row r="118" spans="1:13" ht="18.75" customHeight="1" x14ac:dyDescent="0.25">
      <c r="A118" s="77"/>
      <c r="B118" s="58" t="s">
        <v>54</v>
      </c>
      <c r="C118" s="58">
        <v>356</v>
      </c>
      <c r="D118" s="58">
        <v>596</v>
      </c>
      <c r="E118" s="58">
        <v>1</v>
      </c>
      <c r="F118" s="59">
        <f t="shared" si="11"/>
        <v>0.21217599999999998</v>
      </c>
      <c r="G118" s="60">
        <f t="shared" si="12"/>
        <v>1153.8130879999999</v>
      </c>
      <c r="H118" s="49"/>
      <c r="I118" s="52"/>
      <c r="J118" s="18"/>
      <c r="K118" s="18"/>
      <c r="L118" s="19">
        <f t="shared" si="9"/>
        <v>0</v>
      </c>
      <c r="M118" s="12">
        <f t="shared" si="10"/>
        <v>0</v>
      </c>
    </row>
    <row r="119" spans="1:13" ht="18.75" customHeight="1" x14ac:dyDescent="0.25">
      <c r="A119" s="77"/>
      <c r="B119" s="58" t="s">
        <v>316</v>
      </c>
      <c r="C119" s="58">
        <v>356</v>
      </c>
      <c r="D119" s="58">
        <v>596</v>
      </c>
      <c r="E119" s="58">
        <v>1</v>
      </c>
      <c r="F119" s="59">
        <f t="shared" ref="F119:F123" si="13">((C119/1000)*(D119/1000))*E119</f>
        <v>0.21217599999999998</v>
      </c>
      <c r="G119" s="60">
        <f t="shared" ref="G119:G123" si="14">F119*$G$9</f>
        <v>1153.8130879999999</v>
      </c>
      <c r="H119" s="49"/>
      <c r="I119" s="52"/>
      <c r="J119" s="18"/>
      <c r="K119" s="18"/>
      <c r="L119" s="19">
        <f t="shared" si="9"/>
        <v>0</v>
      </c>
      <c r="M119" s="12">
        <f t="shared" si="10"/>
        <v>0</v>
      </c>
    </row>
    <row r="120" spans="1:13" ht="18.75" customHeight="1" x14ac:dyDescent="0.25">
      <c r="A120" s="77"/>
      <c r="B120" s="58" t="s">
        <v>55</v>
      </c>
      <c r="C120" s="58">
        <v>356</v>
      </c>
      <c r="D120" s="58">
        <v>796</v>
      </c>
      <c r="E120" s="58">
        <v>1</v>
      </c>
      <c r="F120" s="59">
        <f t="shared" si="13"/>
        <v>0.28337600000000002</v>
      </c>
      <c r="G120" s="60">
        <f t="shared" si="14"/>
        <v>1540.9986880000001</v>
      </c>
      <c r="H120" s="49"/>
      <c r="I120" s="52"/>
      <c r="J120" s="18"/>
      <c r="K120" s="18"/>
      <c r="L120" s="19">
        <f t="shared" si="9"/>
        <v>0</v>
      </c>
      <c r="M120" s="12">
        <f t="shared" si="10"/>
        <v>0</v>
      </c>
    </row>
    <row r="121" spans="1:13" ht="18.75" customHeight="1" x14ac:dyDescent="0.25">
      <c r="A121" s="77"/>
      <c r="B121" s="58" t="s">
        <v>317</v>
      </c>
      <c r="C121" s="58">
        <v>356</v>
      </c>
      <c r="D121" s="58">
        <v>796</v>
      </c>
      <c r="E121" s="58">
        <v>1</v>
      </c>
      <c r="F121" s="59">
        <f t="shared" si="13"/>
        <v>0.28337600000000002</v>
      </c>
      <c r="G121" s="60">
        <f t="shared" si="14"/>
        <v>1540.9986880000001</v>
      </c>
      <c r="H121" s="49"/>
      <c r="I121" s="52"/>
      <c r="J121" s="18"/>
      <c r="K121" s="18"/>
      <c r="L121" s="19">
        <f t="shared" si="9"/>
        <v>0</v>
      </c>
      <c r="M121" s="12">
        <f t="shared" si="10"/>
        <v>0</v>
      </c>
    </row>
    <row r="122" spans="1:13" ht="18.75" customHeight="1" x14ac:dyDescent="0.25">
      <c r="A122" s="77"/>
      <c r="B122" s="58" t="s">
        <v>56</v>
      </c>
      <c r="C122" s="58">
        <v>356</v>
      </c>
      <c r="D122" s="58">
        <v>896</v>
      </c>
      <c r="E122" s="58">
        <v>1</v>
      </c>
      <c r="F122" s="59">
        <f t="shared" si="13"/>
        <v>0.31897599999999998</v>
      </c>
      <c r="G122" s="60">
        <f t="shared" si="14"/>
        <v>1734.5914879999998</v>
      </c>
      <c r="H122" s="49"/>
      <c r="I122" s="52"/>
      <c r="J122" s="18"/>
      <c r="K122" s="18"/>
      <c r="L122" s="19">
        <f t="shared" si="9"/>
        <v>0</v>
      </c>
      <c r="M122" s="12">
        <f t="shared" si="10"/>
        <v>0</v>
      </c>
    </row>
    <row r="123" spans="1:13" ht="18.75" customHeight="1" x14ac:dyDescent="0.25">
      <c r="A123" s="77"/>
      <c r="B123" s="58" t="s">
        <v>318</v>
      </c>
      <c r="C123" s="58">
        <v>356</v>
      </c>
      <c r="D123" s="58">
        <v>896</v>
      </c>
      <c r="E123" s="58">
        <v>1</v>
      </c>
      <c r="F123" s="59">
        <f t="shared" si="13"/>
        <v>0.31897599999999998</v>
      </c>
      <c r="G123" s="60">
        <f t="shared" si="14"/>
        <v>1734.5914879999998</v>
      </c>
      <c r="H123" s="49"/>
      <c r="I123" s="52"/>
      <c r="J123" s="18"/>
      <c r="K123" s="18"/>
      <c r="L123" s="19">
        <f t="shared" si="9"/>
        <v>0</v>
      </c>
      <c r="M123" s="12">
        <f t="shared" si="10"/>
        <v>0</v>
      </c>
    </row>
    <row r="124" spans="1:13" ht="18.75" customHeight="1" x14ac:dyDescent="0.25">
      <c r="A124" s="77"/>
      <c r="B124" s="58" t="s">
        <v>108</v>
      </c>
      <c r="C124" s="58">
        <v>356</v>
      </c>
      <c r="D124" s="58">
        <v>596</v>
      </c>
      <c r="E124" s="58">
        <v>1</v>
      </c>
      <c r="F124" s="59">
        <f t="shared" si="11"/>
        <v>0.21217599999999998</v>
      </c>
      <c r="G124" s="60">
        <f t="shared" si="12"/>
        <v>1153.8130879999999</v>
      </c>
      <c r="H124" s="49"/>
      <c r="I124" s="52"/>
      <c r="J124" s="58"/>
      <c r="K124" s="58"/>
      <c r="L124" s="19">
        <f t="shared" si="9"/>
        <v>0</v>
      </c>
      <c r="M124" s="12">
        <f t="shared" si="10"/>
        <v>0</v>
      </c>
    </row>
    <row r="125" spans="1:13" ht="18.75" x14ac:dyDescent="0.25">
      <c r="A125" s="77"/>
      <c r="B125" s="58" t="s">
        <v>220</v>
      </c>
      <c r="C125" s="58">
        <v>237</v>
      </c>
      <c r="D125" s="58">
        <v>447</v>
      </c>
      <c r="E125" s="58">
        <v>1</v>
      </c>
      <c r="F125" s="59"/>
      <c r="G125" s="60"/>
      <c r="H125" s="51">
        <f>D125/1000*C125/1000*E125*A125</f>
        <v>0</v>
      </c>
      <c r="I125" s="52">
        <f>R125*$I$9</f>
        <v>0</v>
      </c>
      <c r="J125" s="58"/>
      <c r="K125" s="58"/>
      <c r="L125" s="19"/>
    </row>
    <row r="126" spans="1:13" ht="18.75" x14ac:dyDescent="0.25">
      <c r="A126" s="77"/>
      <c r="B126" s="58" t="s">
        <v>221</v>
      </c>
      <c r="C126" s="58">
        <v>237</v>
      </c>
      <c r="D126" s="58">
        <v>447</v>
      </c>
      <c r="E126" s="58">
        <v>1</v>
      </c>
      <c r="F126" s="59"/>
      <c r="G126" s="60"/>
      <c r="H126" s="49"/>
      <c r="I126" s="52"/>
      <c r="J126" s="59">
        <f>D126/1000*C126/1000*E126*A126</f>
        <v>0</v>
      </c>
      <c r="K126" s="53">
        <f>J126*$K$9</f>
        <v>0</v>
      </c>
      <c r="L126" s="19"/>
    </row>
    <row r="127" spans="1:13" ht="18.75" customHeight="1" x14ac:dyDescent="0.25">
      <c r="A127" s="77"/>
      <c r="B127" s="58" t="s">
        <v>109</v>
      </c>
      <c r="C127" s="58">
        <v>356</v>
      </c>
      <c r="D127" s="58">
        <v>796</v>
      </c>
      <c r="E127" s="58">
        <v>1</v>
      </c>
      <c r="F127" s="59">
        <f t="shared" si="11"/>
        <v>0.28337600000000002</v>
      </c>
      <c r="G127" s="60">
        <f t="shared" si="12"/>
        <v>1540.9986880000001</v>
      </c>
      <c r="H127" s="49"/>
      <c r="I127" s="52"/>
      <c r="J127" s="58"/>
      <c r="K127" s="58"/>
      <c r="L127" s="19">
        <f t="shared" si="9"/>
        <v>0</v>
      </c>
      <c r="M127" s="12">
        <f t="shared" si="10"/>
        <v>0</v>
      </c>
    </row>
    <row r="128" spans="1:13" ht="18.75" x14ac:dyDescent="0.25">
      <c r="A128" s="77"/>
      <c r="B128" s="58" t="s">
        <v>222</v>
      </c>
      <c r="C128" s="58">
        <v>237</v>
      </c>
      <c r="D128" s="58">
        <v>677</v>
      </c>
      <c r="E128" s="58">
        <v>1</v>
      </c>
      <c r="F128" s="59"/>
      <c r="G128" s="60"/>
      <c r="H128" s="51">
        <f>D128/1000*C128/1000*E128*A128</f>
        <v>0</v>
      </c>
      <c r="I128" s="52">
        <f>R128*$I$9</f>
        <v>0</v>
      </c>
      <c r="J128" s="58"/>
      <c r="K128" s="58"/>
      <c r="L128" s="19"/>
    </row>
    <row r="129" spans="1:13" ht="18.75" x14ac:dyDescent="0.25">
      <c r="A129" s="77"/>
      <c r="B129" s="58" t="s">
        <v>223</v>
      </c>
      <c r="C129" s="58">
        <v>237</v>
      </c>
      <c r="D129" s="58">
        <v>677</v>
      </c>
      <c r="E129" s="58">
        <v>1</v>
      </c>
      <c r="F129" s="59"/>
      <c r="G129" s="60"/>
      <c r="H129" s="49"/>
      <c r="I129" s="52"/>
      <c r="J129" s="59">
        <f>D129/1000*C129/1000*E129*A129</f>
        <v>0</v>
      </c>
      <c r="K129" s="53">
        <f>J129*$K$9</f>
        <v>0</v>
      </c>
      <c r="L129" s="19"/>
    </row>
    <row r="130" spans="1:13" ht="18.75" customHeight="1" x14ac:dyDescent="0.25">
      <c r="A130" s="77"/>
      <c r="B130" s="58" t="s">
        <v>110</v>
      </c>
      <c r="C130" s="58">
        <v>356</v>
      </c>
      <c r="D130" s="58">
        <v>896</v>
      </c>
      <c r="E130" s="58">
        <v>1</v>
      </c>
      <c r="F130" s="59">
        <f t="shared" si="11"/>
        <v>0.31897599999999998</v>
      </c>
      <c r="G130" s="60">
        <f t="shared" si="12"/>
        <v>1734.5914879999998</v>
      </c>
      <c r="H130" s="49"/>
      <c r="I130" s="52"/>
      <c r="J130" s="58"/>
      <c r="K130" s="58"/>
      <c r="L130" s="19">
        <f t="shared" si="9"/>
        <v>0</v>
      </c>
      <c r="M130" s="12">
        <f t="shared" si="10"/>
        <v>0</v>
      </c>
    </row>
    <row r="131" spans="1:13" ht="18.75" x14ac:dyDescent="0.25">
      <c r="A131" s="77"/>
      <c r="B131" s="58" t="s">
        <v>224</v>
      </c>
      <c r="C131" s="58">
        <v>237</v>
      </c>
      <c r="D131" s="58">
        <v>777</v>
      </c>
      <c r="E131" s="58">
        <v>1</v>
      </c>
      <c r="F131" s="59"/>
      <c r="G131" s="60"/>
      <c r="H131" s="51">
        <f>D131/1000*C131/1000*E131*A131</f>
        <v>0</v>
      </c>
      <c r="I131" s="52">
        <f>R131*$I$9</f>
        <v>0</v>
      </c>
      <c r="J131" s="58"/>
      <c r="K131" s="58"/>
      <c r="L131" s="19"/>
    </row>
    <row r="132" spans="1:13" ht="18.75" x14ac:dyDescent="0.25">
      <c r="A132" s="77"/>
      <c r="B132" s="58" t="s">
        <v>225</v>
      </c>
      <c r="C132" s="58">
        <v>237</v>
      </c>
      <c r="D132" s="58">
        <v>777</v>
      </c>
      <c r="E132" s="58">
        <v>1</v>
      </c>
      <c r="F132" s="59"/>
      <c r="G132" s="60"/>
      <c r="H132" s="49"/>
      <c r="I132" s="52"/>
      <c r="J132" s="59">
        <f>D132/1000*C132/1000*E132*A132</f>
        <v>0</v>
      </c>
      <c r="K132" s="53">
        <f>J132*$K$9</f>
        <v>0</v>
      </c>
      <c r="L132" s="19"/>
    </row>
    <row r="133" spans="1:13" ht="18.75" customHeight="1" x14ac:dyDescent="0.25">
      <c r="A133" s="77"/>
      <c r="B133" s="58" t="s">
        <v>57</v>
      </c>
      <c r="C133" s="58">
        <v>356</v>
      </c>
      <c r="D133" s="58">
        <v>596</v>
      </c>
      <c r="E133" s="58">
        <v>2</v>
      </c>
      <c r="F133" s="59">
        <f t="shared" si="11"/>
        <v>0.42435199999999995</v>
      </c>
      <c r="G133" s="60">
        <f t="shared" si="12"/>
        <v>2307.6261759999998</v>
      </c>
      <c r="H133" s="49"/>
      <c r="I133" s="52"/>
      <c r="J133" s="18"/>
      <c r="K133" s="18"/>
      <c r="L133" s="19">
        <f t="shared" si="9"/>
        <v>0</v>
      </c>
      <c r="M133" s="12">
        <f t="shared" si="10"/>
        <v>0</v>
      </c>
    </row>
    <row r="134" spans="1:13" ht="18.75" customHeight="1" x14ac:dyDescent="0.25">
      <c r="A134" s="77"/>
      <c r="B134" s="58" t="s">
        <v>58</v>
      </c>
      <c r="C134" s="58">
        <v>356</v>
      </c>
      <c r="D134" s="58">
        <v>796</v>
      </c>
      <c r="E134" s="58">
        <v>2</v>
      </c>
      <c r="F134" s="59">
        <f t="shared" si="11"/>
        <v>0.56675200000000003</v>
      </c>
      <c r="G134" s="60">
        <f t="shared" si="12"/>
        <v>3081.9973760000003</v>
      </c>
      <c r="H134" s="49"/>
      <c r="I134" s="52"/>
      <c r="J134" s="18"/>
      <c r="K134" s="18"/>
      <c r="L134" s="19">
        <f t="shared" si="9"/>
        <v>0</v>
      </c>
      <c r="M134" s="12">
        <f t="shared" si="10"/>
        <v>0</v>
      </c>
    </row>
    <row r="135" spans="1:13" ht="18.75" customHeight="1" x14ac:dyDescent="0.25">
      <c r="A135" s="77"/>
      <c r="B135" s="58" t="s">
        <v>59</v>
      </c>
      <c r="C135" s="58">
        <v>356</v>
      </c>
      <c r="D135" s="58">
        <v>896</v>
      </c>
      <c r="E135" s="58">
        <v>2</v>
      </c>
      <c r="F135" s="59">
        <f t="shared" si="11"/>
        <v>0.63795199999999996</v>
      </c>
      <c r="G135" s="60">
        <f t="shared" si="12"/>
        <v>3469.1829759999996</v>
      </c>
      <c r="H135" s="49"/>
      <c r="I135" s="52"/>
      <c r="J135" s="18"/>
      <c r="K135" s="18"/>
      <c r="L135" s="19">
        <f t="shared" si="9"/>
        <v>0</v>
      </c>
      <c r="M135" s="12">
        <f t="shared" si="10"/>
        <v>0</v>
      </c>
    </row>
    <row r="136" spans="1:13" ht="18.75" customHeight="1" x14ac:dyDescent="0.25">
      <c r="A136" s="77"/>
      <c r="B136" s="58" t="s">
        <v>60</v>
      </c>
      <c r="C136" s="58">
        <v>356</v>
      </c>
      <c r="D136" s="58">
        <v>596</v>
      </c>
      <c r="E136" s="58">
        <v>2</v>
      </c>
      <c r="F136" s="59">
        <f t="shared" si="11"/>
        <v>0.42435199999999995</v>
      </c>
      <c r="G136" s="60">
        <f t="shared" si="12"/>
        <v>2307.6261759999998</v>
      </c>
      <c r="H136" s="49"/>
      <c r="I136" s="52"/>
      <c r="J136" s="58"/>
      <c r="K136" s="58"/>
      <c r="L136" s="19">
        <f t="shared" si="9"/>
        <v>0</v>
      </c>
      <c r="M136" s="12">
        <f t="shared" si="10"/>
        <v>0</v>
      </c>
    </row>
    <row r="137" spans="1:13" ht="18.75" x14ac:dyDescent="0.25">
      <c r="A137" s="77"/>
      <c r="B137" s="58" t="s">
        <v>227</v>
      </c>
      <c r="C137" s="58">
        <v>237</v>
      </c>
      <c r="D137" s="58">
        <v>447</v>
      </c>
      <c r="E137" s="58">
        <v>1</v>
      </c>
      <c r="F137" s="59"/>
      <c r="G137" s="60"/>
      <c r="H137" s="51">
        <f>D137/1000*C137/1000*E137*A137</f>
        <v>0</v>
      </c>
      <c r="I137" s="52">
        <f>R137*$I$9</f>
        <v>0</v>
      </c>
      <c r="J137" s="58"/>
      <c r="K137" s="58"/>
      <c r="L137" s="19"/>
    </row>
    <row r="138" spans="1:13" ht="18.75" x14ac:dyDescent="0.25">
      <c r="A138" s="77"/>
      <c r="B138" s="58" t="s">
        <v>226</v>
      </c>
      <c r="C138" s="58">
        <v>237</v>
      </c>
      <c r="D138" s="58">
        <v>447</v>
      </c>
      <c r="E138" s="58">
        <v>1</v>
      </c>
      <c r="F138" s="59"/>
      <c r="G138" s="60"/>
      <c r="H138" s="49"/>
      <c r="I138" s="52"/>
      <c r="J138" s="59">
        <f>D138/1000*C138/1000*E138*A138</f>
        <v>0</v>
      </c>
      <c r="K138" s="53">
        <f>J138*$K$9</f>
        <v>0</v>
      </c>
      <c r="L138" s="19"/>
    </row>
    <row r="139" spans="1:13" ht="18.75" customHeight="1" x14ac:dyDescent="0.25">
      <c r="A139" s="77"/>
      <c r="B139" s="58" t="s">
        <v>61</v>
      </c>
      <c r="C139" s="58">
        <v>356</v>
      </c>
      <c r="D139" s="58">
        <v>796</v>
      </c>
      <c r="E139" s="58">
        <v>2</v>
      </c>
      <c r="F139" s="59">
        <f t="shared" si="11"/>
        <v>0.56675200000000003</v>
      </c>
      <c r="G139" s="60">
        <f t="shared" si="12"/>
        <v>3081.9973760000003</v>
      </c>
      <c r="H139" s="49"/>
      <c r="I139" s="52"/>
      <c r="J139" s="58"/>
      <c r="K139" s="58"/>
      <c r="L139" s="19">
        <f t="shared" si="9"/>
        <v>0</v>
      </c>
      <c r="M139" s="12">
        <f t="shared" si="10"/>
        <v>0</v>
      </c>
    </row>
    <row r="140" spans="1:13" ht="18.75" x14ac:dyDescent="0.25">
      <c r="A140" s="77"/>
      <c r="B140" s="58" t="s">
        <v>228</v>
      </c>
      <c r="C140" s="58">
        <v>237</v>
      </c>
      <c r="D140" s="58">
        <v>677</v>
      </c>
      <c r="E140" s="58">
        <v>1</v>
      </c>
      <c r="F140" s="59"/>
      <c r="G140" s="60"/>
      <c r="H140" s="51">
        <f>D140/1000*C140/1000*E140*A140</f>
        <v>0</v>
      </c>
      <c r="I140" s="52">
        <f>R140*$I$9</f>
        <v>0</v>
      </c>
      <c r="J140" s="58"/>
      <c r="K140" s="58"/>
      <c r="L140" s="19"/>
    </row>
    <row r="141" spans="1:13" ht="18.75" x14ac:dyDescent="0.25">
      <c r="A141" s="77"/>
      <c r="B141" s="58" t="s">
        <v>229</v>
      </c>
      <c r="C141" s="58">
        <v>237</v>
      </c>
      <c r="D141" s="58">
        <v>677</v>
      </c>
      <c r="E141" s="58">
        <v>1</v>
      </c>
      <c r="F141" s="59"/>
      <c r="G141" s="60"/>
      <c r="H141" s="49"/>
      <c r="I141" s="52"/>
      <c r="J141" s="59">
        <f>D141/1000*C141/1000*E141*A141</f>
        <v>0</v>
      </c>
      <c r="K141" s="53">
        <f>J141*$K$9</f>
        <v>0</v>
      </c>
      <c r="L141" s="19"/>
    </row>
    <row r="142" spans="1:13" ht="18.75" customHeight="1" x14ac:dyDescent="0.25">
      <c r="A142" s="77"/>
      <c r="B142" s="58" t="s">
        <v>62</v>
      </c>
      <c r="C142" s="58">
        <v>356</v>
      </c>
      <c r="D142" s="58">
        <v>896</v>
      </c>
      <c r="E142" s="58">
        <v>2</v>
      </c>
      <c r="F142" s="59">
        <f t="shared" si="11"/>
        <v>0.63795199999999996</v>
      </c>
      <c r="G142" s="60">
        <f t="shared" si="12"/>
        <v>3469.1829759999996</v>
      </c>
      <c r="H142" s="49"/>
      <c r="I142" s="52"/>
      <c r="J142" s="58"/>
      <c r="K142" s="58"/>
      <c r="L142" s="19">
        <f t="shared" ref="L142:L146" si="15">A142*G142</f>
        <v>0</v>
      </c>
      <c r="M142" s="12">
        <f t="shared" ref="M142:M146" si="16">F142*A142</f>
        <v>0</v>
      </c>
    </row>
    <row r="143" spans="1:13" ht="18.75" x14ac:dyDescent="0.25">
      <c r="A143" s="77"/>
      <c r="B143" s="58" t="s">
        <v>230</v>
      </c>
      <c r="C143" s="58">
        <v>237</v>
      </c>
      <c r="D143" s="58">
        <v>777</v>
      </c>
      <c r="E143" s="58">
        <v>1</v>
      </c>
      <c r="F143" s="59"/>
      <c r="G143" s="60"/>
      <c r="H143" s="51">
        <f>D143/1000*C143/1000*E143*A143</f>
        <v>0</v>
      </c>
      <c r="I143" s="52">
        <f>R143*$I$9</f>
        <v>0</v>
      </c>
      <c r="J143" s="58"/>
      <c r="K143" s="58"/>
      <c r="L143" s="19"/>
    </row>
    <row r="144" spans="1:13" ht="18.75" x14ac:dyDescent="0.25">
      <c r="A144" s="77"/>
      <c r="B144" s="58" t="s">
        <v>231</v>
      </c>
      <c r="C144" s="58">
        <v>237</v>
      </c>
      <c r="D144" s="58">
        <v>777</v>
      </c>
      <c r="E144" s="58">
        <v>1</v>
      </c>
      <c r="F144" s="59"/>
      <c r="G144" s="60"/>
      <c r="H144" s="49"/>
      <c r="I144" s="52"/>
      <c r="J144" s="59">
        <f>D144/1000*C144/1000*E144*A144</f>
        <v>0</v>
      </c>
      <c r="K144" s="53">
        <f>J144*$K$9</f>
        <v>0</v>
      </c>
      <c r="L144" s="19"/>
    </row>
    <row r="145" spans="1:13" ht="18.75" customHeight="1" x14ac:dyDescent="0.25">
      <c r="A145" s="77"/>
      <c r="B145" s="58" t="s">
        <v>63</v>
      </c>
      <c r="C145" s="58">
        <v>356</v>
      </c>
      <c r="D145" s="58">
        <v>596</v>
      </c>
      <c r="E145" s="58">
        <v>1</v>
      </c>
      <c r="F145" s="59">
        <f t="shared" si="11"/>
        <v>0.21217599999999998</v>
      </c>
      <c r="G145" s="60">
        <f t="shared" si="12"/>
        <v>1153.8130879999999</v>
      </c>
      <c r="H145" s="49"/>
      <c r="I145" s="52"/>
      <c r="J145" s="18"/>
      <c r="K145" s="18"/>
      <c r="L145" s="19">
        <f t="shared" si="15"/>
        <v>0</v>
      </c>
      <c r="M145" s="12">
        <f t="shared" si="16"/>
        <v>0</v>
      </c>
    </row>
    <row r="146" spans="1:13" ht="18.75" customHeight="1" x14ac:dyDescent="0.25">
      <c r="A146" s="77"/>
      <c r="B146" s="58" t="s">
        <v>64</v>
      </c>
      <c r="C146" s="58">
        <v>494</v>
      </c>
      <c r="D146" s="58">
        <v>596</v>
      </c>
      <c r="E146" s="58">
        <v>1</v>
      </c>
      <c r="F146" s="59">
        <f t="shared" si="11"/>
        <v>0.29442399999999996</v>
      </c>
      <c r="G146" s="60">
        <f t="shared" si="12"/>
        <v>1601.0777119999998</v>
      </c>
      <c r="H146" s="49"/>
      <c r="I146" s="52"/>
      <c r="J146" s="54"/>
      <c r="K146" s="54"/>
      <c r="L146" s="19">
        <f t="shared" si="15"/>
        <v>0</v>
      </c>
      <c r="M146" s="12">
        <f t="shared" si="16"/>
        <v>0</v>
      </c>
    </row>
    <row r="147" spans="1:13" ht="18.75" customHeight="1" x14ac:dyDescent="0.25">
      <c r="A147" s="77"/>
      <c r="B147" s="92" t="s">
        <v>293</v>
      </c>
      <c r="C147" s="93">
        <v>354</v>
      </c>
      <c r="D147" s="93">
        <v>296</v>
      </c>
      <c r="E147" s="93">
        <v>1</v>
      </c>
      <c r="F147" s="94">
        <v>0.10478399999999999</v>
      </c>
      <c r="G147" s="60">
        <f t="shared" ref="G147:G156" si="17">F147*$G$9</f>
        <v>569.81539199999997</v>
      </c>
      <c r="H147" s="49"/>
      <c r="I147" s="52"/>
      <c r="J147" s="54"/>
      <c r="K147" s="54"/>
      <c r="L147" s="19">
        <f t="shared" ref="L147:L156" si="18">A147*G147</f>
        <v>0</v>
      </c>
      <c r="M147" s="12">
        <f t="shared" ref="M147:M156" si="19">F147*A147</f>
        <v>0</v>
      </c>
    </row>
    <row r="148" spans="1:13" ht="18.75" customHeight="1" x14ac:dyDescent="0.25">
      <c r="A148" s="77"/>
      <c r="B148" s="92" t="s">
        <v>294</v>
      </c>
      <c r="C148" s="93">
        <v>356</v>
      </c>
      <c r="D148" s="93">
        <v>396</v>
      </c>
      <c r="E148" s="93">
        <v>1</v>
      </c>
      <c r="F148" s="94">
        <v>0.14097599999999999</v>
      </c>
      <c r="G148" s="60">
        <f t="shared" si="17"/>
        <v>766.62748799999997</v>
      </c>
      <c r="H148" s="49"/>
      <c r="I148" s="52"/>
      <c r="J148" s="54"/>
      <c r="K148" s="54"/>
      <c r="L148" s="19">
        <f t="shared" si="18"/>
        <v>0</v>
      </c>
      <c r="M148" s="12">
        <f t="shared" si="19"/>
        <v>0</v>
      </c>
    </row>
    <row r="149" spans="1:13" ht="18.75" customHeight="1" x14ac:dyDescent="0.25">
      <c r="A149" s="99"/>
      <c r="B149" s="105" t="s">
        <v>295</v>
      </c>
      <c r="C149" s="93">
        <v>356</v>
      </c>
      <c r="D149" s="93">
        <v>270</v>
      </c>
      <c r="E149" s="93">
        <v>1</v>
      </c>
      <c r="F149" s="104">
        <v>0.18547599999999997</v>
      </c>
      <c r="G149" s="60">
        <f t="shared" si="17"/>
        <v>1008.6184879999998</v>
      </c>
      <c r="H149" s="49"/>
      <c r="I149" s="52"/>
      <c r="J149" s="54"/>
      <c r="K149" s="54"/>
      <c r="L149" s="19">
        <f t="shared" si="18"/>
        <v>0</v>
      </c>
      <c r="M149" s="12">
        <f t="shared" si="19"/>
        <v>0</v>
      </c>
    </row>
    <row r="150" spans="1:13" ht="18.75" customHeight="1" x14ac:dyDescent="0.25">
      <c r="A150" s="100"/>
      <c r="B150" s="105"/>
      <c r="C150" s="93">
        <v>356</v>
      </c>
      <c r="D150" s="93">
        <v>251</v>
      </c>
      <c r="E150" s="93">
        <v>1</v>
      </c>
      <c r="F150" s="104"/>
      <c r="G150" s="60">
        <f t="shared" si="17"/>
        <v>0</v>
      </c>
      <c r="H150" s="49"/>
      <c r="I150" s="52"/>
      <c r="J150" s="54"/>
      <c r="K150" s="54"/>
      <c r="L150" s="19">
        <f t="shared" si="18"/>
        <v>0</v>
      </c>
      <c r="M150" s="12">
        <f t="shared" si="19"/>
        <v>0</v>
      </c>
    </row>
    <row r="151" spans="1:13" ht="18.75" customHeight="1" x14ac:dyDescent="0.25">
      <c r="A151" s="99"/>
      <c r="B151" s="105" t="s">
        <v>296</v>
      </c>
      <c r="C151" s="93">
        <v>356</v>
      </c>
      <c r="D151" s="93">
        <v>270</v>
      </c>
      <c r="E151" s="93">
        <v>1</v>
      </c>
      <c r="F151" s="104">
        <v>0.18547599999999997</v>
      </c>
      <c r="G151" s="60">
        <f t="shared" si="17"/>
        <v>1008.6184879999998</v>
      </c>
      <c r="H151" s="49"/>
      <c r="I151" s="52"/>
      <c r="J151" s="54"/>
      <c r="K151" s="54"/>
      <c r="L151" s="19">
        <f t="shared" si="18"/>
        <v>0</v>
      </c>
      <c r="M151" s="12">
        <f t="shared" si="19"/>
        <v>0</v>
      </c>
    </row>
    <row r="152" spans="1:13" ht="18.75" customHeight="1" x14ac:dyDescent="0.25">
      <c r="A152" s="100"/>
      <c r="B152" s="105"/>
      <c r="C152" s="93">
        <v>356</v>
      </c>
      <c r="D152" s="93">
        <v>251</v>
      </c>
      <c r="E152" s="93">
        <v>1</v>
      </c>
      <c r="F152" s="104"/>
      <c r="G152" s="60">
        <f t="shared" si="17"/>
        <v>0</v>
      </c>
      <c r="H152" s="49"/>
      <c r="I152" s="52"/>
      <c r="J152" s="54"/>
      <c r="K152" s="54"/>
      <c r="L152" s="19">
        <f t="shared" si="18"/>
        <v>0</v>
      </c>
      <c r="M152" s="12">
        <f t="shared" si="19"/>
        <v>0</v>
      </c>
    </row>
    <row r="153" spans="1:13" ht="18.75" customHeight="1" x14ac:dyDescent="0.25">
      <c r="A153" s="99"/>
      <c r="B153" s="105" t="s">
        <v>297</v>
      </c>
      <c r="C153" s="93">
        <v>354</v>
      </c>
      <c r="D153" s="93">
        <v>533</v>
      </c>
      <c r="E153" s="93">
        <v>1</v>
      </c>
      <c r="F153" s="104">
        <v>0.39081599999999994</v>
      </c>
      <c r="G153" s="60">
        <f t="shared" si="17"/>
        <v>2125.2574079999995</v>
      </c>
      <c r="H153" s="49"/>
      <c r="I153" s="52"/>
      <c r="J153" s="54"/>
      <c r="K153" s="54"/>
      <c r="L153" s="19">
        <f t="shared" si="18"/>
        <v>0</v>
      </c>
      <c r="M153" s="12">
        <f t="shared" si="19"/>
        <v>0</v>
      </c>
    </row>
    <row r="154" spans="1:13" ht="18.75" customHeight="1" x14ac:dyDescent="0.25">
      <c r="A154" s="100"/>
      <c r="B154" s="105"/>
      <c r="C154" s="93">
        <v>354</v>
      </c>
      <c r="D154" s="93">
        <v>571</v>
      </c>
      <c r="E154" s="93">
        <v>1</v>
      </c>
      <c r="F154" s="104"/>
      <c r="G154" s="60">
        <f t="shared" si="17"/>
        <v>0</v>
      </c>
      <c r="H154" s="49"/>
      <c r="I154" s="52"/>
      <c r="J154" s="54"/>
      <c r="K154" s="54"/>
      <c r="L154" s="19">
        <f t="shared" si="18"/>
        <v>0</v>
      </c>
      <c r="M154" s="12">
        <f t="shared" si="19"/>
        <v>0</v>
      </c>
    </row>
    <row r="155" spans="1:13" ht="18.75" customHeight="1" x14ac:dyDescent="0.25">
      <c r="A155" s="77"/>
      <c r="B155" s="92" t="s">
        <v>298</v>
      </c>
      <c r="C155" s="93">
        <v>356</v>
      </c>
      <c r="D155" s="93">
        <v>796</v>
      </c>
      <c r="E155" s="93">
        <v>1</v>
      </c>
      <c r="F155" s="94">
        <v>0.28337600000000002</v>
      </c>
      <c r="G155" s="60">
        <f t="shared" si="17"/>
        <v>1540.9986880000001</v>
      </c>
      <c r="H155" s="49"/>
      <c r="I155" s="52"/>
      <c r="J155" s="54"/>
      <c r="K155" s="54"/>
      <c r="L155" s="19">
        <f t="shared" si="18"/>
        <v>0</v>
      </c>
      <c r="M155" s="12">
        <f t="shared" si="19"/>
        <v>0</v>
      </c>
    </row>
    <row r="156" spans="1:13" ht="18.75" customHeight="1" x14ac:dyDescent="0.25">
      <c r="A156" s="77"/>
      <c r="B156" s="92" t="s">
        <v>299</v>
      </c>
      <c r="C156" s="93">
        <v>356</v>
      </c>
      <c r="D156" s="93">
        <v>896</v>
      </c>
      <c r="E156" s="93">
        <v>1</v>
      </c>
      <c r="F156" s="94">
        <v>0.31897599999999998</v>
      </c>
      <c r="G156" s="60">
        <f t="shared" si="17"/>
        <v>1734.5914879999998</v>
      </c>
      <c r="H156" s="49"/>
      <c r="I156" s="52"/>
      <c r="J156" s="54"/>
      <c r="K156" s="54"/>
      <c r="L156" s="19">
        <f t="shared" si="18"/>
        <v>0</v>
      </c>
      <c r="M156" s="12">
        <f t="shared" si="19"/>
        <v>0</v>
      </c>
    </row>
    <row r="157" spans="1:13" ht="28.5" customHeight="1" x14ac:dyDescent="0.25">
      <c r="A157" s="182" t="s">
        <v>174</v>
      </c>
      <c r="B157" s="182"/>
      <c r="C157" s="182"/>
      <c r="D157" s="182"/>
      <c r="E157" s="182"/>
      <c r="F157" s="182"/>
      <c r="G157" s="182"/>
      <c r="H157" s="55"/>
      <c r="I157" s="56"/>
      <c r="J157" s="56"/>
      <c r="K157" s="57"/>
      <c r="L157" s="19"/>
    </row>
    <row r="158" spans="1:13" ht="18.75" customHeight="1" x14ac:dyDescent="0.25">
      <c r="A158" s="77"/>
      <c r="B158" s="58" t="s">
        <v>72</v>
      </c>
      <c r="C158" s="58">
        <v>714</v>
      </c>
      <c r="D158" s="58">
        <v>146</v>
      </c>
      <c r="E158" s="58">
        <v>1</v>
      </c>
      <c r="F158" s="59">
        <f t="shared" ref="F158:F172" si="20">((C158/1000)*(D158/1000))*E158</f>
        <v>0.10424399999999999</v>
      </c>
      <c r="G158" s="60">
        <f t="shared" ref="G158:G166" si="21">$G$9*F158</f>
        <v>566.87887199999989</v>
      </c>
      <c r="H158" s="49"/>
      <c r="I158" s="50"/>
      <c r="J158" s="50"/>
      <c r="K158" s="50"/>
      <c r="L158" s="19">
        <f t="shared" ref="L158" si="22">A158*G158</f>
        <v>0</v>
      </c>
      <c r="M158" s="12">
        <f t="shared" ref="M158" si="23">F158*A158</f>
        <v>0</v>
      </c>
    </row>
    <row r="159" spans="1:13" ht="18.75" customHeight="1" x14ac:dyDescent="0.25">
      <c r="A159" s="77"/>
      <c r="B159" s="58" t="s">
        <v>181</v>
      </c>
      <c r="C159" s="58">
        <v>714</v>
      </c>
      <c r="D159" s="58">
        <v>146</v>
      </c>
      <c r="E159" s="58">
        <v>1</v>
      </c>
      <c r="F159" s="59">
        <f t="shared" si="20"/>
        <v>0.10424399999999999</v>
      </c>
      <c r="G159" s="60">
        <f t="shared" si="21"/>
        <v>566.87887199999989</v>
      </c>
      <c r="H159" s="49"/>
      <c r="I159" s="18"/>
      <c r="J159" s="18"/>
      <c r="K159" s="18"/>
      <c r="L159" s="19">
        <f t="shared" ref="L159:L222" si="24">A159*G159</f>
        <v>0</v>
      </c>
      <c r="M159" s="12">
        <f t="shared" ref="M159:M222" si="25">F159*A159</f>
        <v>0</v>
      </c>
    </row>
    <row r="160" spans="1:13" ht="18.75" customHeight="1" x14ac:dyDescent="0.25">
      <c r="A160" s="77"/>
      <c r="B160" s="58" t="s">
        <v>182</v>
      </c>
      <c r="C160" s="58">
        <v>714</v>
      </c>
      <c r="D160" s="58">
        <v>146</v>
      </c>
      <c r="E160" s="58">
        <v>1</v>
      </c>
      <c r="F160" s="59">
        <f t="shared" si="20"/>
        <v>0.10424399999999999</v>
      </c>
      <c r="G160" s="60">
        <f t="shared" si="21"/>
        <v>566.87887199999989</v>
      </c>
      <c r="H160" s="49"/>
      <c r="I160" s="18"/>
      <c r="J160" s="18"/>
      <c r="K160" s="18"/>
      <c r="L160" s="19">
        <f t="shared" si="24"/>
        <v>0</v>
      </c>
      <c r="M160" s="12">
        <f t="shared" si="25"/>
        <v>0</v>
      </c>
    </row>
    <row r="161" spans="1:13" ht="18.75" customHeight="1" x14ac:dyDescent="0.25">
      <c r="A161" s="77"/>
      <c r="B161" s="58" t="s">
        <v>94</v>
      </c>
      <c r="C161" s="58">
        <v>714</v>
      </c>
      <c r="D161" s="58">
        <v>296</v>
      </c>
      <c r="E161" s="58">
        <v>1</v>
      </c>
      <c r="F161" s="59">
        <f t="shared" si="20"/>
        <v>0.21134399999999998</v>
      </c>
      <c r="G161" s="60">
        <f t="shared" si="21"/>
        <v>1149.2886719999999</v>
      </c>
      <c r="H161" s="49"/>
      <c r="I161" s="18"/>
      <c r="J161" s="18"/>
      <c r="K161" s="18"/>
      <c r="L161" s="19">
        <f t="shared" si="24"/>
        <v>0</v>
      </c>
      <c r="M161" s="12">
        <f t="shared" si="25"/>
        <v>0</v>
      </c>
    </row>
    <row r="162" spans="1:13" ht="18.75" customHeight="1" x14ac:dyDescent="0.25">
      <c r="A162" s="77"/>
      <c r="B162" s="58" t="s">
        <v>95</v>
      </c>
      <c r="C162" s="58">
        <v>714</v>
      </c>
      <c r="D162" s="58">
        <v>296</v>
      </c>
      <c r="E162" s="58">
        <v>1</v>
      </c>
      <c r="F162" s="59">
        <f t="shared" si="20"/>
        <v>0.21134399999999998</v>
      </c>
      <c r="G162" s="60">
        <f t="shared" si="21"/>
        <v>1149.2886719999999</v>
      </c>
      <c r="H162" s="49"/>
      <c r="I162" s="18"/>
      <c r="J162" s="18"/>
      <c r="K162" s="18"/>
      <c r="L162" s="19">
        <f t="shared" si="24"/>
        <v>0</v>
      </c>
      <c r="M162" s="12">
        <f t="shared" si="25"/>
        <v>0</v>
      </c>
    </row>
    <row r="163" spans="1:13" ht="18.75" customHeight="1" x14ac:dyDescent="0.25">
      <c r="A163" s="77"/>
      <c r="B163" s="58" t="s">
        <v>96</v>
      </c>
      <c r="C163" s="58">
        <v>714</v>
      </c>
      <c r="D163" s="58">
        <v>396</v>
      </c>
      <c r="E163" s="58">
        <v>1</v>
      </c>
      <c r="F163" s="59">
        <f t="shared" si="20"/>
        <v>0.282744</v>
      </c>
      <c r="G163" s="60">
        <f t="shared" si="21"/>
        <v>1537.561872</v>
      </c>
      <c r="H163" s="49"/>
      <c r="I163" s="18"/>
      <c r="J163" s="18"/>
      <c r="K163" s="18"/>
      <c r="L163" s="19">
        <f t="shared" si="24"/>
        <v>0</v>
      </c>
      <c r="M163" s="12">
        <f t="shared" si="25"/>
        <v>0</v>
      </c>
    </row>
    <row r="164" spans="1:13" ht="18.75" customHeight="1" x14ac:dyDescent="0.25">
      <c r="A164" s="77"/>
      <c r="B164" s="58" t="s">
        <v>97</v>
      </c>
      <c r="C164" s="58">
        <v>714</v>
      </c>
      <c r="D164" s="58">
        <v>396</v>
      </c>
      <c r="E164" s="58">
        <v>1</v>
      </c>
      <c r="F164" s="59">
        <f t="shared" si="20"/>
        <v>0.282744</v>
      </c>
      <c r="G164" s="60">
        <f t="shared" si="21"/>
        <v>1537.561872</v>
      </c>
      <c r="H164" s="49"/>
      <c r="I164" s="18"/>
      <c r="J164" s="18"/>
      <c r="K164" s="18"/>
      <c r="L164" s="19">
        <f t="shared" si="24"/>
        <v>0</v>
      </c>
      <c r="M164" s="12">
        <f t="shared" si="25"/>
        <v>0</v>
      </c>
    </row>
    <row r="165" spans="1:13" ht="18.75" customHeight="1" x14ac:dyDescent="0.25">
      <c r="A165" s="77"/>
      <c r="B165" s="58" t="s">
        <v>98</v>
      </c>
      <c r="C165" s="58">
        <v>714</v>
      </c>
      <c r="D165" s="58">
        <v>446</v>
      </c>
      <c r="E165" s="58">
        <v>1</v>
      </c>
      <c r="F165" s="59">
        <f t="shared" si="20"/>
        <v>0.318444</v>
      </c>
      <c r="G165" s="60">
        <f t="shared" si="21"/>
        <v>1731.698472</v>
      </c>
      <c r="H165" s="49"/>
      <c r="I165" s="18"/>
      <c r="J165" s="18"/>
      <c r="K165" s="18"/>
      <c r="L165" s="19">
        <f t="shared" si="24"/>
        <v>0</v>
      </c>
      <c r="M165" s="12">
        <f t="shared" si="25"/>
        <v>0</v>
      </c>
    </row>
    <row r="166" spans="1:13" ht="18.75" customHeight="1" x14ac:dyDescent="0.25">
      <c r="A166" s="77"/>
      <c r="B166" s="58" t="s">
        <v>99</v>
      </c>
      <c r="C166" s="58">
        <v>714</v>
      </c>
      <c r="D166" s="58">
        <v>446</v>
      </c>
      <c r="E166" s="58">
        <v>1</v>
      </c>
      <c r="F166" s="59">
        <f t="shared" si="20"/>
        <v>0.318444</v>
      </c>
      <c r="G166" s="60">
        <f t="shared" si="21"/>
        <v>1731.698472</v>
      </c>
      <c r="H166" s="49"/>
      <c r="I166" s="18"/>
      <c r="J166" s="18"/>
      <c r="K166" s="18"/>
      <c r="L166" s="19">
        <f t="shared" si="24"/>
        <v>0</v>
      </c>
      <c r="M166" s="12">
        <f t="shared" si="25"/>
        <v>0</v>
      </c>
    </row>
    <row r="167" spans="1:13" ht="18.75" customHeight="1" x14ac:dyDescent="0.25">
      <c r="A167" s="77"/>
      <c r="B167" s="58" t="s">
        <v>100</v>
      </c>
      <c r="C167" s="58">
        <v>714</v>
      </c>
      <c r="D167" s="58">
        <v>496</v>
      </c>
      <c r="E167" s="58">
        <v>1</v>
      </c>
      <c r="F167" s="59">
        <f t="shared" si="20"/>
        <v>0.35414399999999996</v>
      </c>
      <c r="G167" s="60">
        <f t="shared" ref="G167:G172" si="26">F167*$G$9</f>
        <v>1925.8350719999999</v>
      </c>
      <c r="H167" s="49"/>
      <c r="I167" s="18"/>
      <c r="J167" s="18"/>
      <c r="K167" s="18"/>
      <c r="L167" s="19">
        <f t="shared" si="24"/>
        <v>0</v>
      </c>
      <c r="M167" s="12">
        <f t="shared" si="25"/>
        <v>0</v>
      </c>
    </row>
    <row r="168" spans="1:13" ht="18.75" customHeight="1" x14ac:dyDescent="0.25">
      <c r="A168" s="77"/>
      <c r="B168" s="58" t="s">
        <v>101</v>
      </c>
      <c r="C168" s="58">
        <v>714</v>
      </c>
      <c r="D168" s="58">
        <v>496</v>
      </c>
      <c r="E168" s="58">
        <v>1</v>
      </c>
      <c r="F168" s="59">
        <f t="shared" si="20"/>
        <v>0.35414399999999996</v>
      </c>
      <c r="G168" s="60">
        <f t="shared" si="26"/>
        <v>1925.8350719999999</v>
      </c>
      <c r="H168" s="49"/>
      <c r="I168" s="18"/>
      <c r="J168" s="18"/>
      <c r="K168" s="18"/>
      <c r="L168" s="19">
        <f t="shared" si="24"/>
        <v>0</v>
      </c>
      <c r="M168" s="12">
        <f t="shared" si="25"/>
        <v>0</v>
      </c>
    </row>
    <row r="169" spans="1:13" ht="18.75" customHeight="1" x14ac:dyDescent="0.25">
      <c r="A169" s="77"/>
      <c r="B169" s="58" t="s">
        <v>102</v>
      </c>
      <c r="C169" s="58">
        <v>714</v>
      </c>
      <c r="D169" s="58">
        <v>596</v>
      </c>
      <c r="E169" s="58">
        <v>1</v>
      </c>
      <c r="F169" s="59">
        <f t="shared" si="20"/>
        <v>0.42554399999999998</v>
      </c>
      <c r="G169" s="60">
        <f t="shared" si="26"/>
        <v>2314.1082719999999</v>
      </c>
      <c r="H169" s="49"/>
      <c r="I169" s="18"/>
      <c r="J169" s="18"/>
      <c r="K169" s="18"/>
      <c r="L169" s="19">
        <f t="shared" si="24"/>
        <v>0</v>
      </c>
      <c r="M169" s="12">
        <f t="shared" si="25"/>
        <v>0</v>
      </c>
    </row>
    <row r="170" spans="1:13" ht="18.75" customHeight="1" x14ac:dyDescent="0.25">
      <c r="A170" s="77"/>
      <c r="B170" s="58" t="s">
        <v>103</v>
      </c>
      <c r="C170" s="58">
        <v>714</v>
      </c>
      <c r="D170" s="58">
        <v>596</v>
      </c>
      <c r="E170" s="58">
        <v>1</v>
      </c>
      <c r="F170" s="59">
        <f t="shared" si="20"/>
        <v>0.42554399999999998</v>
      </c>
      <c r="G170" s="60">
        <f t="shared" si="26"/>
        <v>2314.1082719999999</v>
      </c>
      <c r="H170" s="49"/>
      <c r="I170" s="18"/>
      <c r="J170" s="18"/>
      <c r="K170" s="18"/>
      <c r="L170" s="19">
        <f t="shared" si="24"/>
        <v>0</v>
      </c>
      <c r="M170" s="12">
        <f t="shared" si="25"/>
        <v>0</v>
      </c>
    </row>
    <row r="171" spans="1:13" ht="18.75" customHeight="1" x14ac:dyDescent="0.25">
      <c r="A171" s="77"/>
      <c r="B171" s="58" t="s">
        <v>239</v>
      </c>
      <c r="C171" s="58">
        <v>356</v>
      </c>
      <c r="D171" s="58">
        <v>896</v>
      </c>
      <c r="E171" s="58">
        <v>1</v>
      </c>
      <c r="F171" s="59">
        <f t="shared" si="20"/>
        <v>0.31897599999999998</v>
      </c>
      <c r="G171" s="60">
        <f t="shared" si="26"/>
        <v>1734.5914879999998</v>
      </c>
      <c r="H171" s="49"/>
      <c r="I171" s="18"/>
      <c r="J171" s="18"/>
      <c r="K171" s="18"/>
      <c r="L171" s="19">
        <f t="shared" si="24"/>
        <v>0</v>
      </c>
      <c r="M171" s="12">
        <f t="shared" si="25"/>
        <v>0</v>
      </c>
    </row>
    <row r="172" spans="1:13" ht="18.75" customHeight="1" x14ac:dyDescent="0.25">
      <c r="A172" s="79"/>
      <c r="B172" s="75" t="s">
        <v>259</v>
      </c>
      <c r="C172" s="58">
        <v>714</v>
      </c>
      <c r="D172" s="58">
        <v>596</v>
      </c>
      <c r="E172" s="75">
        <v>1</v>
      </c>
      <c r="F172" s="73">
        <f t="shared" si="20"/>
        <v>0.42554399999999998</v>
      </c>
      <c r="G172" s="74">
        <f t="shared" si="26"/>
        <v>2314.1082719999999</v>
      </c>
      <c r="H172" s="49"/>
      <c r="I172" s="18"/>
      <c r="J172" s="18"/>
      <c r="K172" s="18"/>
      <c r="L172" s="19">
        <f t="shared" si="24"/>
        <v>0</v>
      </c>
      <c r="M172" s="12">
        <f t="shared" si="25"/>
        <v>0</v>
      </c>
    </row>
    <row r="173" spans="1:13" ht="18.75" customHeight="1" x14ac:dyDescent="0.25">
      <c r="A173" s="79"/>
      <c r="B173" s="75" t="s">
        <v>260</v>
      </c>
      <c r="C173" s="58">
        <v>714</v>
      </c>
      <c r="D173" s="58">
        <v>596</v>
      </c>
      <c r="E173" s="75">
        <v>1</v>
      </c>
      <c r="F173" s="73">
        <f t="shared" ref="F173:F186" si="27">((C173/1000)*(D173/1000))*E173</f>
        <v>0.42554399999999998</v>
      </c>
      <c r="G173" s="74">
        <f t="shared" ref="G173:G186" si="28">F173*$G$9</f>
        <v>2314.1082719999999</v>
      </c>
      <c r="H173" s="49"/>
      <c r="I173" s="18"/>
      <c r="J173" s="18"/>
      <c r="K173" s="18"/>
      <c r="L173" s="19">
        <f t="shared" si="24"/>
        <v>0</v>
      </c>
      <c r="M173" s="12">
        <f t="shared" si="25"/>
        <v>0</v>
      </c>
    </row>
    <row r="174" spans="1:13" ht="18.75" customHeight="1" x14ac:dyDescent="0.25">
      <c r="A174" s="79"/>
      <c r="B174" s="75" t="s">
        <v>319</v>
      </c>
      <c r="C174" s="58">
        <v>714</v>
      </c>
      <c r="D174" s="58">
        <v>596</v>
      </c>
      <c r="E174" s="75">
        <v>1</v>
      </c>
      <c r="F174" s="73">
        <f t="shared" si="27"/>
        <v>0.42554399999999998</v>
      </c>
      <c r="G174" s="74">
        <f t="shared" si="28"/>
        <v>2314.1082719999999</v>
      </c>
      <c r="H174" s="49"/>
      <c r="I174" s="18"/>
      <c r="J174" s="18"/>
      <c r="K174" s="18"/>
      <c r="L174" s="19">
        <f t="shared" si="24"/>
        <v>0</v>
      </c>
      <c r="M174" s="12">
        <f t="shared" si="25"/>
        <v>0</v>
      </c>
    </row>
    <row r="175" spans="1:13" ht="18.75" customHeight="1" x14ac:dyDescent="0.25">
      <c r="A175" s="79"/>
      <c r="B175" s="75" t="s">
        <v>279</v>
      </c>
      <c r="C175" s="58">
        <v>356</v>
      </c>
      <c r="D175" s="58">
        <v>596</v>
      </c>
      <c r="E175" s="75">
        <v>2</v>
      </c>
      <c r="F175" s="73">
        <f t="shared" si="27"/>
        <v>0.42435199999999995</v>
      </c>
      <c r="G175" s="74">
        <f t="shared" si="28"/>
        <v>2307.6261759999998</v>
      </c>
      <c r="H175" s="49"/>
      <c r="I175" s="18"/>
      <c r="J175" s="18"/>
      <c r="K175" s="18"/>
      <c r="L175" s="19">
        <f t="shared" si="24"/>
        <v>0</v>
      </c>
      <c r="M175" s="12">
        <f t="shared" si="25"/>
        <v>0</v>
      </c>
    </row>
    <row r="176" spans="1:13" ht="18.75" customHeight="1" x14ac:dyDescent="0.25">
      <c r="A176" s="79"/>
      <c r="B176" s="75" t="s">
        <v>261</v>
      </c>
      <c r="C176" s="58">
        <v>356</v>
      </c>
      <c r="D176" s="58">
        <v>596</v>
      </c>
      <c r="E176" s="75">
        <v>2</v>
      </c>
      <c r="F176" s="73">
        <f t="shared" si="27"/>
        <v>0.42435199999999995</v>
      </c>
      <c r="G176" s="74">
        <f t="shared" si="28"/>
        <v>2307.6261759999998</v>
      </c>
      <c r="H176" s="49"/>
      <c r="I176" s="18"/>
      <c r="J176" s="18"/>
      <c r="K176" s="18"/>
      <c r="L176" s="19">
        <f t="shared" si="24"/>
        <v>0</v>
      </c>
      <c r="M176" s="12">
        <f t="shared" si="25"/>
        <v>0</v>
      </c>
    </row>
    <row r="177" spans="1:13" ht="18.75" customHeight="1" x14ac:dyDescent="0.25">
      <c r="A177" s="79"/>
      <c r="B177" s="75" t="s">
        <v>320</v>
      </c>
      <c r="C177" s="58">
        <v>356</v>
      </c>
      <c r="D177" s="58">
        <v>596</v>
      </c>
      <c r="E177" s="75">
        <v>2</v>
      </c>
      <c r="F177" s="73">
        <f t="shared" si="27"/>
        <v>0.42435199999999995</v>
      </c>
      <c r="G177" s="74">
        <f t="shared" si="28"/>
        <v>2307.6261759999998</v>
      </c>
      <c r="H177" s="49"/>
      <c r="I177" s="18"/>
      <c r="J177" s="18"/>
      <c r="K177" s="18"/>
      <c r="L177" s="19">
        <f t="shared" si="24"/>
        <v>0</v>
      </c>
      <c r="M177" s="12">
        <f t="shared" si="25"/>
        <v>0</v>
      </c>
    </row>
    <row r="178" spans="1:13" ht="18.75" customHeight="1" x14ac:dyDescent="0.25">
      <c r="A178" s="79"/>
      <c r="B178" s="75" t="s">
        <v>280</v>
      </c>
      <c r="C178" s="58">
        <v>356</v>
      </c>
      <c r="D178" s="58">
        <v>796</v>
      </c>
      <c r="E178" s="75">
        <v>2</v>
      </c>
      <c r="F178" s="73">
        <f t="shared" si="27"/>
        <v>0.56675200000000003</v>
      </c>
      <c r="G178" s="74">
        <f t="shared" si="28"/>
        <v>3081.9973760000003</v>
      </c>
      <c r="H178" s="49"/>
      <c r="I178" s="18"/>
      <c r="J178" s="18"/>
      <c r="K178" s="18"/>
      <c r="L178" s="19">
        <f t="shared" si="24"/>
        <v>0</v>
      </c>
      <c r="M178" s="12">
        <f t="shared" si="25"/>
        <v>0</v>
      </c>
    </row>
    <row r="179" spans="1:13" ht="18.75" customHeight="1" x14ac:dyDescent="0.25">
      <c r="A179" s="79"/>
      <c r="B179" s="75" t="s">
        <v>262</v>
      </c>
      <c r="C179" s="58">
        <v>356</v>
      </c>
      <c r="D179" s="58">
        <v>796</v>
      </c>
      <c r="E179" s="75">
        <v>2</v>
      </c>
      <c r="F179" s="73">
        <f t="shared" si="27"/>
        <v>0.56675200000000003</v>
      </c>
      <c r="G179" s="74">
        <f t="shared" si="28"/>
        <v>3081.9973760000003</v>
      </c>
      <c r="H179" s="49"/>
      <c r="I179" s="18"/>
      <c r="J179" s="18"/>
      <c r="K179" s="18"/>
      <c r="L179" s="19">
        <f t="shared" si="24"/>
        <v>0</v>
      </c>
      <c r="M179" s="12">
        <f t="shared" si="25"/>
        <v>0</v>
      </c>
    </row>
    <row r="180" spans="1:13" ht="18.75" customHeight="1" x14ac:dyDescent="0.25">
      <c r="A180" s="79"/>
      <c r="B180" s="75" t="s">
        <v>321</v>
      </c>
      <c r="C180" s="58">
        <v>356</v>
      </c>
      <c r="D180" s="58">
        <v>796</v>
      </c>
      <c r="E180" s="75">
        <v>2</v>
      </c>
      <c r="F180" s="73">
        <f t="shared" si="27"/>
        <v>0.56675200000000003</v>
      </c>
      <c r="G180" s="74">
        <f t="shared" si="28"/>
        <v>3081.9973760000003</v>
      </c>
      <c r="H180" s="49"/>
      <c r="I180" s="18"/>
      <c r="J180" s="18"/>
      <c r="K180" s="18"/>
      <c r="L180" s="19">
        <f t="shared" si="24"/>
        <v>0</v>
      </c>
      <c r="M180" s="12">
        <f t="shared" si="25"/>
        <v>0</v>
      </c>
    </row>
    <row r="181" spans="1:13" ht="18.75" customHeight="1" x14ac:dyDescent="0.25">
      <c r="A181" s="79"/>
      <c r="B181" s="75" t="s">
        <v>281</v>
      </c>
      <c r="C181" s="58">
        <v>356</v>
      </c>
      <c r="D181" s="58">
        <v>896</v>
      </c>
      <c r="E181" s="75">
        <v>2</v>
      </c>
      <c r="F181" s="73">
        <f t="shared" si="27"/>
        <v>0.63795199999999996</v>
      </c>
      <c r="G181" s="74">
        <f t="shared" si="28"/>
        <v>3469.1829759999996</v>
      </c>
      <c r="H181" s="49"/>
      <c r="I181" s="18"/>
      <c r="J181" s="18"/>
      <c r="K181" s="18"/>
      <c r="L181" s="19">
        <f t="shared" si="24"/>
        <v>0</v>
      </c>
      <c r="M181" s="12">
        <f t="shared" si="25"/>
        <v>0</v>
      </c>
    </row>
    <row r="182" spans="1:13" ht="18.75" x14ac:dyDescent="0.25">
      <c r="A182" s="79"/>
      <c r="B182" s="75" t="s">
        <v>263</v>
      </c>
      <c r="C182" s="58">
        <v>356</v>
      </c>
      <c r="D182" s="58">
        <v>896</v>
      </c>
      <c r="E182" s="75">
        <v>2</v>
      </c>
      <c r="F182" s="73">
        <f t="shared" si="27"/>
        <v>0.63795199999999996</v>
      </c>
      <c r="G182" s="74">
        <f t="shared" si="28"/>
        <v>3469.1829759999996</v>
      </c>
      <c r="H182" s="49"/>
      <c r="I182" s="18"/>
      <c r="J182" s="18"/>
      <c r="K182" s="18"/>
      <c r="L182" s="19">
        <f t="shared" si="24"/>
        <v>0</v>
      </c>
      <c r="M182" s="12">
        <f t="shared" si="25"/>
        <v>0</v>
      </c>
    </row>
    <row r="183" spans="1:13" ht="18.75" x14ac:dyDescent="0.25">
      <c r="A183" s="79"/>
      <c r="B183" s="75" t="s">
        <v>322</v>
      </c>
      <c r="C183" s="58">
        <v>356</v>
      </c>
      <c r="D183" s="58">
        <v>896</v>
      </c>
      <c r="E183" s="75">
        <v>2</v>
      </c>
      <c r="F183" s="73">
        <f t="shared" si="27"/>
        <v>0.63795199999999996</v>
      </c>
      <c r="G183" s="74">
        <f t="shared" si="28"/>
        <v>3469.1829759999996</v>
      </c>
      <c r="H183" s="49"/>
      <c r="I183" s="18"/>
      <c r="J183" s="18"/>
      <c r="K183" s="18"/>
      <c r="L183" s="19">
        <f t="shared" si="24"/>
        <v>0</v>
      </c>
      <c r="M183" s="12">
        <f t="shared" si="25"/>
        <v>0</v>
      </c>
    </row>
    <row r="184" spans="1:13" ht="18.75" x14ac:dyDescent="0.25">
      <c r="A184" s="79"/>
      <c r="B184" s="75" t="s">
        <v>282</v>
      </c>
      <c r="C184" s="58">
        <v>356</v>
      </c>
      <c r="D184" s="58">
        <v>596</v>
      </c>
      <c r="E184" s="75">
        <v>2</v>
      </c>
      <c r="F184" s="73">
        <f t="shared" si="27"/>
        <v>0.42435199999999995</v>
      </c>
      <c r="G184" s="74">
        <f t="shared" si="28"/>
        <v>2307.6261759999998</v>
      </c>
      <c r="H184" s="49"/>
      <c r="I184" s="18"/>
      <c r="J184" s="18"/>
      <c r="K184" s="18"/>
      <c r="L184" s="19">
        <f t="shared" si="24"/>
        <v>0</v>
      </c>
      <c r="M184" s="12">
        <f t="shared" si="25"/>
        <v>0</v>
      </c>
    </row>
    <row r="185" spans="1:13" ht="18.75" x14ac:dyDescent="0.25">
      <c r="A185" s="79"/>
      <c r="B185" s="75" t="s">
        <v>264</v>
      </c>
      <c r="C185" s="58">
        <v>356</v>
      </c>
      <c r="D185" s="58">
        <v>596</v>
      </c>
      <c r="E185" s="75">
        <v>2</v>
      </c>
      <c r="F185" s="73">
        <f t="shared" si="27"/>
        <v>0.42435199999999995</v>
      </c>
      <c r="G185" s="74">
        <f t="shared" si="28"/>
        <v>2307.6261759999998</v>
      </c>
      <c r="H185" s="49"/>
      <c r="I185" s="18"/>
      <c r="J185" s="18"/>
      <c r="K185" s="18"/>
      <c r="L185" s="19">
        <f t="shared" si="24"/>
        <v>0</v>
      </c>
      <c r="M185" s="12">
        <f t="shared" si="25"/>
        <v>0</v>
      </c>
    </row>
    <row r="186" spans="1:13" ht="18.75" x14ac:dyDescent="0.25">
      <c r="A186" s="79"/>
      <c r="B186" s="75" t="s">
        <v>323</v>
      </c>
      <c r="C186" s="58">
        <v>356</v>
      </c>
      <c r="D186" s="58">
        <v>596</v>
      </c>
      <c r="E186" s="75">
        <v>2</v>
      </c>
      <c r="F186" s="73">
        <f t="shared" si="27"/>
        <v>0.42435199999999995</v>
      </c>
      <c r="G186" s="74">
        <f t="shared" si="28"/>
        <v>2307.6261759999998</v>
      </c>
      <c r="H186" s="49"/>
      <c r="I186" s="18"/>
      <c r="J186" s="18"/>
      <c r="K186" s="18"/>
      <c r="L186" s="19">
        <f t="shared" si="24"/>
        <v>0</v>
      </c>
      <c r="M186" s="12">
        <f t="shared" si="25"/>
        <v>0</v>
      </c>
    </row>
    <row r="187" spans="1:13" x14ac:dyDescent="0.25">
      <c r="A187" s="103"/>
      <c r="B187" s="102" t="s">
        <v>73</v>
      </c>
      <c r="C187" s="58">
        <v>140</v>
      </c>
      <c r="D187" s="58">
        <v>496</v>
      </c>
      <c r="E187" s="58">
        <v>1</v>
      </c>
      <c r="F187" s="98">
        <f>(((C187/1000)*(D187/1000)*E187)+(((C188/1000)*(D188/1000)*E188)))</f>
        <v>0.35116799999999998</v>
      </c>
      <c r="G187" s="101">
        <f>F187*$G$9</f>
        <v>1909.651584</v>
      </c>
      <c r="H187" s="49"/>
      <c r="I187" s="18"/>
      <c r="J187" s="18"/>
      <c r="K187" s="18"/>
      <c r="L187" s="19">
        <f t="shared" si="24"/>
        <v>0</v>
      </c>
      <c r="M187" s="12">
        <f t="shared" si="25"/>
        <v>0</v>
      </c>
    </row>
    <row r="188" spans="1:13" ht="15" customHeight="1" x14ac:dyDescent="0.25">
      <c r="A188" s="103"/>
      <c r="B188" s="102"/>
      <c r="C188" s="58">
        <v>284</v>
      </c>
      <c r="D188" s="58">
        <v>496</v>
      </c>
      <c r="E188" s="58">
        <v>2</v>
      </c>
      <c r="F188" s="98"/>
      <c r="G188" s="101"/>
      <c r="H188" s="49"/>
      <c r="I188" s="18"/>
      <c r="J188" s="18"/>
      <c r="K188" s="18"/>
      <c r="L188" s="19">
        <f t="shared" si="24"/>
        <v>0</v>
      </c>
      <c r="M188" s="12">
        <f t="shared" si="25"/>
        <v>0</v>
      </c>
    </row>
    <row r="189" spans="1:13" ht="15" customHeight="1" x14ac:dyDescent="0.25">
      <c r="A189" s="99"/>
      <c r="B189" s="111" t="s">
        <v>253</v>
      </c>
      <c r="C189" s="58">
        <v>140</v>
      </c>
      <c r="D189" s="58">
        <v>496</v>
      </c>
      <c r="E189" s="58">
        <v>1</v>
      </c>
      <c r="F189" s="98">
        <f>(((C189/1000)*(D189/1000)*E189)+(((C190/1000)*(D190/1000)*E190)))</f>
        <v>0.35116799999999998</v>
      </c>
      <c r="G189" s="101">
        <f>F189*$G$9</f>
        <v>1909.651584</v>
      </c>
      <c r="H189" s="49"/>
      <c r="I189" s="18"/>
      <c r="J189" s="18"/>
      <c r="K189" s="18"/>
      <c r="L189" s="19">
        <f t="shared" si="24"/>
        <v>0</v>
      </c>
      <c r="M189" s="12">
        <f t="shared" si="25"/>
        <v>0</v>
      </c>
    </row>
    <row r="190" spans="1:13" ht="15" customHeight="1" x14ac:dyDescent="0.25">
      <c r="A190" s="100"/>
      <c r="B190" s="112"/>
      <c r="C190" s="58">
        <v>284</v>
      </c>
      <c r="D190" s="58">
        <v>496</v>
      </c>
      <c r="E190" s="58">
        <v>2</v>
      </c>
      <c r="F190" s="98"/>
      <c r="G190" s="101"/>
      <c r="H190" s="49"/>
      <c r="I190" s="18"/>
      <c r="J190" s="18"/>
      <c r="K190" s="18"/>
      <c r="L190" s="19">
        <f t="shared" si="24"/>
        <v>0</v>
      </c>
      <c r="M190" s="12">
        <f t="shared" si="25"/>
        <v>0</v>
      </c>
    </row>
    <row r="191" spans="1:13" ht="15" customHeight="1" x14ac:dyDescent="0.25">
      <c r="A191" s="99"/>
      <c r="B191" s="111" t="s">
        <v>324</v>
      </c>
      <c r="C191" s="58">
        <v>140</v>
      </c>
      <c r="D191" s="58">
        <v>496</v>
      </c>
      <c r="E191" s="58">
        <v>1</v>
      </c>
      <c r="F191" s="98">
        <f>(((C191/1000)*(D191/1000)*E191)+(((C192/1000)*(D192/1000)*E192)))</f>
        <v>0.35116799999999998</v>
      </c>
      <c r="G191" s="101">
        <f>F191*$G$9</f>
        <v>1909.651584</v>
      </c>
      <c r="H191" s="49"/>
      <c r="I191" s="18"/>
      <c r="J191" s="18"/>
      <c r="K191" s="18"/>
      <c r="L191" s="19">
        <f t="shared" si="24"/>
        <v>0</v>
      </c>
      <c r="M191" s="12">
        <f t="shared" si="25"/>
        <v>0</v>
      </c>
    </row>
    <row r="192" spans="1:13" ht="15" customHeight="1" x14ac:dyDescent="0.25">
      <c r="A192" s="100"/>
      <c r="B192" s="112"/>
      <c r="C192" s="58">
        <v>284</v>
      </c>
      <c r="D192" s="58">
        <v>496</v>
      </c>
      <c r="E192" s="58">
        <v>2</v>
      </c>
      <c r="F192" s="98"/>
      <c r="G192" s="101"/>
      <c r="H192" s="49"/>
      <c r="I192" s="18"/>
      <c r="J192" s="18"/>
      <c r="K192" s="18"/>
      <c r="L192" s="19">
        <f t="shared" si="24"/>
        <v>0</v>
      </c>
      <c r="M192" s="12">
        <f t="shared" si="25"/>
        <v>0</v>
      </c>
    </row>
    <row r="193" spans="1:13" ht="15" customHeight="1" x14ac:dyDescent="0.25">
      <c r="A193" s="103"/>
      <c r="B193" s="102" t="s">
        <v>74</v>
      </c>
      <c r="C193" s="58">
        <v>140</v>
      </c>
      <c r="D193" s="58">
        <v>596</v>
      </c>
      <c r="E193" s="58">
        <v>1</v>
      </c>
      <c r="F193" s="98">
        <f>(((C193/1000)*(D193/1000)*E193)+(((C194/1000)*(D194/1000)*E194)))</f>
        <v>0.42196799999999995</v>
      </c>
      <c r="G193" s="101">
        <f>F193*$G$9</f>
        <v>2294.6619839999998</v>
      </c>
      <c r="H193" s="49"/>
      <c r="I193" s="18"/>
      <c r="J193" s="18"/>
      <c r="K193" s="18"/>
      <c r="L193" s="19">
        <f t="shared" si="24"/>
        <v>0</v>
      </c>
      <c r="M193" s="12">
        <f t="shared" si="25"/>
        <v>0</v>
      </c>
    </row>
    <row r="194" spans="1:13" ht="15" customHeight="1" x14ac:dyDescent="0.25">
      <c r="A194" s="103"/>
      <c r="B194" s="102"/>
      <c r="C194" s="58">
        <v>284</v>
      </c>
      <c r="D194" s="58">
        <v>596</v>
      </c>
      <c r="E194" s="58">
        <v>2</v>
      </c>
      <c r="F194" s="98"/>
      <c r="G194" s="101"/>
      <c r="H194" s="49"/>
      <c r="I194" s="18"/>
      <c r="J194" s="18"/>
      <c r="K194" s="18"/>
      <c r="L194" s="19">
        <f t="shared" si="24"/>
        <v>0</v>
      </c>
      <c r="M194" s="12">
        <f t="shared" si="25"/>
        <v>0</v>
      </c>
    </row>
    <row r="195" spans="1:13" ht="15" customHeight="1" x14ac:dyDescent="0.25">
      <c r="A195" s="103"/>
      <c r="B195" s="102" t="s">
        <v>254</v>
      </c>
      <c r="C195" s="58">
        <v>140</v>
      </c>
      <c r="D195" s="58">
        <v>596</v>
      </c>
      <c r="E195" s="58">
        <v>1</v>
      </c>
      <c r="F195" s="98">
        <f>(((C195/1000)*(D195/1000)*E195)+(((C196/1000)*(D196/1000)*E196)))</f>
        <v>0.42196799999999995</v>
      </c>
      <c r="G195" s="101">
        <f>F195*$G$9</f>
        <v>2294.6619839999998</v>
      </c>
      <c r="H195" s="49"/>
      <c r="I195" s="18"/>
      <c r="J195" s="18"/>
      <c r="K195" s="18"/>
      <c r="L195" s="19">
        <f t="shared" si="24"/>
        <v>0</v>
      </c>
      <c r="M195" s="12">
        <f t="shared" si="25"/>
        <v>0</v>
      </c>
    </row>
    <row r="196" spans="1:13" ht="15" customHeight="1" x14ac:dyDescent="0.25">
      <c r="A196" s="103"/>
      <c r="B196" s="102"/>
      <c r="C196" s="58">
        <v>284</v>
      </c>
      <c r="D196" s="58">
        <v>596</v>
      </c>
      <c r="E196" s="58">
        <v>2</v>
      </c>
      <c r="F196" s="98"/>
      <c r="G196" s="101"/>
      <c r="H196" s="49"/>
      <c r="I196" s="18"/>
      <c r="J196" s="18"/>
      <c r="K196" s="18"/>
      <c r="L196" s="19">
        <f t="shared" si="24"/>
        <v>0</v>
      </c>
      <c r="M196" s="12">
        <f t="shared" si="25"/>
        <v>0</v>
      </c>
    </row>
    <row r="197" spans="1:13" ht="15" customHeight="1" x14ac:dyDescent="0.25">
      <c r="A197" s="99"/>
      <c r="B197" s="102" t="s">
        <v>325</v>
      </c>
      <c r="C197" s="58">
        <v>140</v>
      </c>
      <c r="D197" s="58">
        <v>596</v>
      </c>
      <c r="E197" s="58">
        <v>1</v>
      </c>
      <c r="F197" s="98">
        <f>(((C197/1000)*(D197/1000)*E197)+(((C198/1000)*(D198/1000)*E198)))</f>
        <v>0.42196799999999995</v>
      </c>
      <c r="G197" s="101">
        <f>F197*$G$9</f>
        <v>2294.6619839999998</v>
      </c>
      <c r="H197" s="49"/>
      <c r="I197" s="18"/>
      <c r="J197" s="18"/>
      <c r="K197" s="18"/>
      <c r="L197" s="19">
        <f t="shared" si="24"/>
        <v>0</v>
      </c>
      <c r="M197" s="12">
        <f t="shared" si="25"/>
        <v>0</v>
      </c>
    </row>
    <row r="198" spans="1:13" ht="15" customHeight="1" x14ac:dyDescent="0.25">
      <c r="A198" s="100"/>
      <c r="B198" s="102"/>
      <c r="C198" s="58">
        <v>284</v>
      </c>
      <c r="D198" s="58">
        <v>596</v>
      </c>
      <c r="E198" s="58">
        <v>2</v>
      </c>
      <c r="F198" s="98"/>
      <c r="G198" s="101"/>
      <c r="H198" s="49"/>
      <c r="I198" s="18"/>
      <c r="J198" s="18"/>
      <c r="K198" s="18"/>
      <c r="L198" s="19">
        <f t="shared" si="24"/>
        <v>0</v>
      </c>
      <c r="M198" s="12">
        <f t="shared" si="25"/>
        <v>0</v>
      </c>
    </row>
    <row r="199" spans="1:13" ht="15" customHeight="1" x14ac:dyDescent="0.25">
      <c r="A199" s="103"/>
      <c r="B199" s="102" t="s">
        <v>75</v>
      </c>
      <c r="C199" s="58">
        <v>140</v>
      </c>
      <c r="D199" s="58">
        <v>796</v>
      </c>
      <c r="E199" s="58">
        <v>1</v>
      </c>
      <c r="F199" s="98">
        <f>(((C199/1000)*(D199/1000)*E199)+(((C200/1000)*(D200/1000)*E200)))</f>
        <v>0.56356799999999996</v>
      </c>
      <c r="G199" s="101">
        <f>F199*$G$9</f>
        <v>3064.6827839999996</v>
      </c>
      <c r="H199" s="49"/>
      <c r="I199" s="18"/>
      <c r="J199" s="18"/>
      <c r="K199" s="18"/>
      <c r="L199" s="19">
        <f t="shared" si="24"/>
        <v>0</v>
      </c>
      <c r="M199" s="12">
        <f t="shared" si="25"/>
        <v>0</v>
      </c>
    </row>
    <row r="200" spans="1:13" ht="15" customHeight="1" x14ac:dyDescent="0.25">
      <c r="A200" s="103"/>
      <c r="B200" s="102"/>
      <c r="C200" s="58">
        <v>284</v>
      </c>
      <c r="D200" s="58">
        <v>796</v>
      </c>
      <c r="E200" s="58">
        <v>2</v>
      </c>
      <c r="F200" s="98"/>
      <c r="G200" s="101"/>
      <c r="H200" s="49"/>
      <c r="I200" s="18"/>
      <c r="J200" s="18"/>
      <c r="K200" s="18"/>
      <c r="L200" s="19">
        <f t="shared" si="24"/>
        <v>0</v>
      </c>
      <c r="M200" s="12">
        <f t="shared" si="25"/>
        <v>0</v>
      </c>
    </row>
    <row r="201" spans="1:13" ht="15" customHeight="1" x14ac:dyDescent="0.25">
      <c r="A201" s="103"/>
      <c r="B201" s="102" t="s">
        <v>255</v>
      </c>
      <c r="C201" s="58">
        <v>140</v>
      </c>
      <c r="D201" s="58">
        <v>796</v>
      </c>
      <c r="E201" s="58">
        <v>1</v>
      </c>
      <c r="F201" s="98">
        <f>(((C201/1000)*(D201/1000)*E201)+(((C202/1000)*(D202/1000)*E202)))</f>
        <v>0.56356799999999996</v>
      </c>
      <c r="G201" s="101">
        <f>F201*$G$9</f>
        <v>3064.6827839999996</v>
      </c>
      <c r="H201" s="49"/>
      <c r="I201" s="18"/>
      <c r="J201" s="18"/>
      <c r="K201" s="18"/>
      <c r="L201" s="19">
        <f t="shared" si="24"/>
        <v>0</v>
      </c>
      <c r="M201" s="12">
        <f t="shared" si="25"/>
        <v>0</v>
      </c>
    </row>
    <row r="202" spans="1:13" ht="15" customHeight="1" x14ac:dyDescent="0.25">
      <c r="A202" s="103"/>
      <c r="B202" s="102"/>
      <c r="C202" s="58">
        <v>284</v>
      </c>
      <c r="D202" s="58">
        <v>796</v>
      </c>
      <c r="E202" s="58">
        <v>2</v>
      </c>
      <c r="F202" s="98"/>
      <c r="G202" s="101"/>
      <c r="H202" s="49"/>
      <c r="I202" s="18"/>
      <c r="J202" s="18"/>
      <c r="K202" s="18"/>
      <c r="L202" s="19">
        <f t="shared" si="24"/>
        <v>0</v>
      </c>
      <c r="M202" s="12">
        <f t="shared" si="25"/>
        <v>0</v>
      </c>
    </row>
    <row r="203" spans="1:13" ht="15" customHeight="1" x14ac:dyDescent="0.25">
      <c r="A203" s="99"/>
      <c r="B203" s="102" t="s">
        <v>326</v>
      </c>
      <c r="C203" s="58">
        <v>140</v>
      </c>
      <c r="D203" s="58">
        <v>796</v>
      </c>
      <c r="E203" s="58">
        <v>1</v>
      </c>
      <c r="F203" s="98">
        <f>(((C203/1000)*(D203/1000)*E203)+(((C204/1000)*(D204/1000)*E204)))</f>
        <v>0.56356799999999996</v>
      </c>
      <c r="G203" s="101">
        <f>F203*$G$9</f>
        <v>3064.6827839999996</v>
      </c>
      <c r="H203" s="49"/>
      <c r="I203" s="18"/>
      <c r="J203" s="18"/>
      <c r="K203" s="18"/>
      <c r="L203" s="19">
        <f t="shared" si="24"/>
        <v>0</v>
      </c>
      <c r="M203" s="12">
        <f t="shared" si="25"/>
        <v>0</v>
      </c>
    </row>
    <row r="204" spans="1:13" ht="15" customHeight="1" x14ac:dyDescent="0.25">
      <c r="A204" s="100"/>
      <c r="B204" s="102"/>
      <c r="C204" s="58">
        <v>284</v>
      </c>
      <c r="D204" s="58">
        <v>796</v>
      </c>
      <c r="E204" s="58">
        <v>2</v>
      </c>
      <c r="F204" s="98"/>
      <c r="G204" s="101"/>
      <c r="H204" s="49"/>
      <c r="I204" s="18"/>
      <c r="J204" s="18"/>
      <c r="K204" s="18"/>
      <c r="L204" s="19">
        <f t="shared" si="24"/>
        <v>0</v>
      </c>
      <c r="M204" s="12">
        <f t="shared" si="25"/>
        <v>0</v>
      </c>
    </row>
    <row r="205" spans="1:13" ht="15" customHeight="1" x14ac:dyDescent="0.25">
      <c r="A205" s="103"/>
      <c r="B205" s="102" t="s">
        <v>77</v>
      </c>
      <c r="C205" s="58">
        <v>140</v>
      </c>
      <c r="D205" s="58">
        <v>896</v>
      </c>
      <c r="E205" s="58">
        <v>1</v>
      </c>
      <c r="F205" s="98">
        <f>(((C205/1000)*(D205/1000)*E205)+(((C206/1000)*(D206/1000)*E206)))</f>
        <v>0.63436799999999993</v>
      </c>
      <c r="G205" s="101">
        <f>F205*$G$9</f>
        <v>3449.6931839999997</v>
      </c>
      <c r="H205" s="49"/>
      <c r="I205" s="18"/>
      <c r="J205" s="18"/>
      <c r="K205" s="18"/>
      <c r="L205" s="19">
        <f t="shared" si="24"/>
        <v>0</v>
      </c>
      <c r="M205" s="12">
        <f t="shared" si="25"/>
        <v>0</v>
      </c>
    </row>
    <row r="206" spans="1:13" ht="15" customHeight="1" x14ac:dyDescent="0.25">
      <c r="A206" s="103"/>
      <c r="B206" s="102"/>
      <c r="C206" s="58">
        <v>284</v>
      </c>
      <c r="D206" s="58">
        <v>896</v>
      </c>
      <c r="E206" s="58">
        <v>2</v>
      </c>
      <c r="F206" s="98"/>
      <c r="G206" s="101"/>
      <c r="H206" s="49"/>
      <c r="I206" s="18"/>
      <c r="J206" s="18"/>
      <c r="K206" s="18"/>
      <c r="L206" s="19">
        <f t="shared" si="24"/>
        <v>0</v>
      </c>
      <c r="M206" s="12">
        <f t="shared" si="25"/>
        <v>0</v>
      </c>
    </row>
    <row r="207" spans="1:13" ht="18.75" customHeight="1" x14ac:dyDescent="0.25">
      <c r="A207" s="103"/>
      <c r="B207" s="102" t="s">
        <v>256</v>
      </c>
      <c r="C207" s="58">
        <v>140</v>
      </c>
      <c r="D207" s="58">
        <v>896</v>
      </c>
      <c r="E207" s="58">
        <v>1</v>
      </c>
      <c r="F207" s="98">
        <f>(((C207/1000)*(D207/1000)*E207)+(((C208/1000)*(D208/1000)*E208)))</f>
        <v>0.63436799999999993</v>
      </c>
      <c r="G207" s="101">
        <f>F207*$G$9</f>
        <v>3449.6931839999997</v>
      </c>
      <c r="H207" s="49"/>
      <c r="I207" s="18"/>
      <c r="J207" s="18"/>
      <c r="K207" s="18"/>
      <c r="L207" s="19">
        <f t="shared" si="24"/>
        <v>0</v>
      </c>
      <c r="M207" s="12">
        <f t="shared" si="25"/>
        <v>0</v>
      </c>
    </row>
    <row r="208" spans="1:13" ht="18.75" customHeight="1" x14ac:dyDescent="0.25">
      <c r="A208" s="103"/>
      <c r="B208" s="102"/>
      <c r="C208" s="58">
        <v>284</v>
      </c>
      <c r="D208" s="58">
        <v>896</v>
      </c>
      <c r="E208" s="58">
        <v>2</v>
      </c>
      <c r="F208" s="98"/>
      <c r="G208" s="101"/>
      <c r="H208" s="49"/>
      <c r="I208" s="18"/>
      <c r="J208" s="18"/>
      <c r="K208" s="18"/>
      <c r="L208" s="19">
        <f t="shared" si="24"/>
        <v>0</v>
      </c>
      <c r="M208" s="12">
        <f t="shared" si="25"/>
        <v>0</v>
      </c>
    </row>
    <row r="209" spans="1:13" ht="18.75" customHeight="1" x14ac:dyDescent="0.25">
      <c r="A209" s="99"/>
      <c r="B209" s="102" t="s">
        <v>327</v>
      </c>
      <c r="C209" s="58">
        <v>140</v>
      </c>
      <c r="D209" s="58">
        <v>896</v>
      </c>
      <c r="E209" s="58">
        <v>1</v>
      </c>
      <c r="F209" s="98">
        <f>(((C209/1000)*(D209/1000)*E209)+(((C210/1000)*(D210/1000)*E210)))</f>
        <v>0.63436799999999993</v>
      </c>
      <c r="G209" s="101">
        <f>F209*$G$9</f>
        <v>3449.6931839999997</v>
      </c>
      <c r="H209" s="49"/>
      <c r="I209" s="18"/>
      <c r="J209" s="18"/>
      <c r="K209" s="18"/>
      <c r="L209" s="19">
        <f t="shared" si="24"/>
        <v>0</v>
      </c>
      <c r="M209" s="12">
        <f t="shared" si="25"/>
        <v>0</v>
      </c>
    </row>
    <row r="210" spans="1:13" ht="18.75" customHeight="1" x14ac:dyDescent="0.25">
      <c r="A210" s="100"/>
      <c r="B210" s="102"/>
      <c r="C210" s="58">
        <v>284</v>
      </c>
      <c r="D210" s="58">
        <v>896</v>
      </c>
      <c r="E210" s="58">
        <v>2</v>
      </c>
      <c r="F210" s="98"/>
      <c r="G210" s="101"/>
      <c r="H210" s="49"/>
      <c r="I210" s="18"/>
      <c r="J210" s="18"/>
      <c r="K210" s="18"/>
      <c r="L210" s="19">
        <f t="shared" si="24"/>
        <v>0</v>
      </c>
      <c r="M210" s="12">
        <f t="shared" si="25"/>
        <v>0</v>
      </c>
    </row>
    <row r="211" spans="1:13" ht="18.75" customHeight="1" x14ac:dyDescent="0.25">
      <c r="A211" s="103"/>
      <c r="B211" s="102" t="s">
        <v>76</v>
      </c>
      <c r="C211" s="58">
        <v>140</v>
      </c>
      <c r="D211" s="58">
        <v>396</v>
      </c>
      <c r="E211" s="58">
        <v>3</v>
      </c>
      <c r="F211" s="98">
        <f>((((C211/1000)*(D211/1000))*E211)+(((C212/1000)*(D212/1000)))*E212)</f>
        <v>0.27878400000000003</v>
      </c>
      <c r="G211" s="101">
        <f t="shared" ref="G211" si="29">$G$9*F211</f>
        <v>1516.0273920000002</v>
      </c>
      <c r="H211" s="49"/>
      <c r="I211" s="18"/>
      <c r="J211" s="18"/>
      <c r="K211" s="18"/>
      <c r="L211" s="19">
        <f t="shared" si="24"/>
        <v>0</v>
      </c>
      <c r="M211" s="12">
        <f t="shared" si="25"/>
        <v>0</v>
      </c>
    </row>
    <row r="212" spans="1:13" ht="18.75" customHeight="1" x14ac:dyDescent="0.25">
      <c r="A212" s="103"/>
      <c r="B212" s="102"/>
      <c r="C212" s="58">
        <v>284</v>
      </c>
      <c r="D212" s="58">
        <v>396</v>
      </c>
      <c r="E212" s="58">
        <v>1</v>
      </c>
      <c r="F212" s="98"/>
      <c r="G212" s="101"/>
      <c r="H212" s="49"/>
      <c r="I212" s="18"/>
      <c r="J212" s="18"/>
      <c r="K212" s="18"/>
      <c r="L212" s="19">
        <f t="shared" si="24"/>
        <v>0</v>
      </c>
      <c r="M212" s="12">
        <f t="shared" si="25"/>
        <v>0</v>
      </c>
    </row>
    <row r="213" spans="1:13" ht="18.75" customHeight="1" x14ac:dyDescent="0.25">
      <c r="A213" s="103"/>
      <c r="B213" s="102" t="s">
        <v>257</v>
      </c>
      <c r="C213" s="58">
        <v>140</v>
      </c>
      <c r="D213" s="58">
        <v>396</v>
      </c>
      <c r="E213" s="58">
        <v>3</v>
      </c>
      <c r="F213" s="98">
        <f>((((C213/1000)*(D213/1000))*E213)+(((C214/1000)*(D214/1000)))*E214)</f>
        <v>0.27878400000000003</v>
      </c>
      <c r="G213" s="101">
        <f t="shared" ref="G213" si="30">$G$9*F213</f>
        <v>1516.0273920000002</v>
      </c>
      <c r="H213" s="49"/>
      <c r="I213" s="18"/>
      <c r="J213" s="18"/>
      <c r="K213" s="18"/>
      <c r="L213" s="19">
        <f t="shared" si="24"/>
        <v>0</v>
      </c>
      <c r="M213" s="12">
        <f t="shared" si="25"/>
        <v>0</v>
      </c>
    </row>
    <row r="214" spans="1:13" ht="18.75" customHeight="1" x14ac:dyDescent="0.25">
      <c r="A214" s="103"/>
      <c r="B214" s="102"/>
      <c r="C214" s="58">
        <v>284</v>
      </c>
      <c r="D214" s="58">
        <v>396</v>
      </c>
      <c r="E214" s="58">
        <v>1</v>
      </c>
      <c r="F214" s="98"/>
      <c r="G214" s="101"/>
      <c r="H214" s="49"/>
      <c r="I214" s="18"/>
      <c r="J214" s="18"/>
      <c r="K214" s="18"/>
      <c r="L214" s="19">
        <f t="shared" si="24"/>
        <v>0</v>
      </c>
      <c r="M214" s="12">
        <f t="shared" si="25"/>
        <v>0</v>
      </c>
    </row>
    <row r="215" spans="1:13" ht="18.75" customHeight="1" x14ac:dyDescent="0.25">
      <c r="A215" s="99"/>
      <c r="B215" s="102" t="s">
        <v>328</v>
      </c>
      <c r="C215" s="58">
        <v>140</v>
      </c>
      <c r="D215" s="58">
        <v>396</v>
      </c>
      <c r="E215" s="58">
        <v>3</v>
      </c>
      <c r="F215" s="98">
        <f>(((C215/1000)*(D215/1000)*E215)+(((C216/1000)*(D216/1000)*E216)))</f>
        <v>0.27878400000000003</v>
      </c>
      <c r="G215" s="101">
        <f>F215*$G$9</f>
        <v>1516.0273920000002</v>
      </c>
      <c r="H215" s="49"/>
      <c r="I215" s="18"/>
      <c r="J215" s="18"/>
      <c r="K215" s="18"/>
      <c r="L215" s="19">
        <f t="shared" si="24"/>
        <v>0</v>
      </c>
      <c r="M215" s="12">
        <f t="shared" si="25"/>
        <v>0</v>
      </c>
    </row>
    <row r="216" spans="1:13" ht="18.75" customHeight="1" x14ac:dyDescent="0.25">
      <c r="A216" s="100"/>
      <c r="B216" s="102"/>
      <c r="C216" s="58">
        <v>284</v>
      </c>
      <c r="D216" s="58">
        <v>396</v>
      </c>
      <c r="E216" s="58">
        <v>1</v>
      </c>
      <c r="F216" s="98"/>
      <c r="G216" s="101"/>
      <c r="H216" s="49"/>
      <c r="I216" s="18"/>
      <c r="J216" s="18"/>
      <c r="K216" s="18"/>
      <c r="L216" s="19">
        <f t="shared" si="24"/>
        <v>0</v>
      </c>
      <c r="M216" s="12">
        <f t="shared" si="25"/>
        <v>0</v>
      </c>
    </row>
    <row r="217" spans="1:13" ht="18.75" customHeight="1" x14ac:dyDescent="0.25">
      <c r="A217" s="77"/>
      <c r="B217" s="58" t="s">
        <v>78</v>
      </c>
      <c r="C217" s="58">
        <v>714</v>
      </c>
      <c r="D217" s="58">
        <v>296</v>
      </c>
      <c r="E217" s="58">
        <v>2</v>
      </c>
      <c r="F217" s="59">
        <f t="shared" ref="F217:F225" si="31">(C217/1000)*(D217/1000)*E217</f>
        <v>0.42268799999999995</v>
      </c>
      <c r="G217" s="60">
        <f t="shared" ref="G217:G226" si="32">F217*$G$9</f>
        <v>2298.5773439999998</v>
      </c>
      <c r="H217" s="49"/>
      <c r="I217" s="18"/>
      <c r="J217" s="18"/>
      <c r="K217" s="18"/>
      <c r="L217" s="19">
        <f t="shared" si="24"/>
        <v>0</v>
      </c>
      <c r="M217" s="12">
        <f t="shared" si="25"/>
        <v>0</v>
      </c>
    </row>
    <row r="218" spans="1:13" ht="18.75" customHeight="1" x14ac:dyDescent="0.25">
      <c r="A218" s="77"/>
      <c r="B218" s="58" t="s">
        <v>79</v>
      </c>
      <c r="C218" s="58">
        <v>108</v>
      </c>
      <c r="D218" s="58">
        <v>596</v>
      </c>
      <c r="E218" s="58">
        <v>1</v>
      </c>
      <c r="F218" s="59">
        <f t="shared" si="31"/>
        <v>6.4367999999999995E-2</v>
      </c>
      <c r="G218" s="60">
        <f t="shared" si="32"/>
        <v>350.03318399999995</v>
      </c>
      <c r="H218" s="49"/>
      <c r="I218" s="18"/>
      <c r="J218" s="18"/>
      <c r="K218" s="18"/>
      <c r="L218" s="19">
        <f t="shared" si="24"/>
        <v>0</v>
      </c>
      <c r="M218" s="12">
        <f t="shared" si="25"/>
        <v>0</v>
      </c>
    </row>
    <row r="219" spans="1:13" ht="18.75" customHeight="1" x14ac:dyDescent="0.25">
      <c r="A219" s="77"/>
      <c r="B219" s="58" t="s">
        <v>80</v>
      </c>
      <c r="C219" s="58">
        <v>714</v>
      </c>
      <c r="D219" s="58">
        <v>396</v>
      </c>
      <c r="E219" s="58">
        <v>2</v>
      </c>
      <c r="F219" s="59">
        <f t="shared" si="31"/>
        <v>0.56548799999999999</v>
      </c>
      <c r="G219" s="60">
        <f t="shared" si="32"/>
        <v>3075.123744</v>
      </c>
      <c r="H219" s="49"/>
      <c r="I219" s="18"/>
      <c r="J219" s="18"/>
      <c r="K219" s="18"/>
      <c r="L219" s="19">
        <f t="shared" si="24"/>
        <v>0</v>
      </c>
      <c r="M219" s="12">
        <f t="shared" si="25"/>
        <v>0</v>
      </c>
    </row>
    <row r="220" spans="1:13" ht="15" customHeight="1" x14ac:dyDescent="0.25">
      <c r="A220" s="77"/>
      <c r="B220" s="58" t="s">
        <v>81</v>
      </c>
      <c r="C220" s="58">
        <v>714</v>
      </c>
      <c r="D220" s="58">
        <v>446</v>
      </c>
      <c r="E220" s="58">
        <v>2</v>
      </c>
      <c r="F220" s="59">
        <f t="shared" si="31"/>
        <v>0.63688800000000001</v>
      </c>
      <c r="G220" s="60">
        <f t="shared" si="32"/>
        <v>3463.3969440000001</v>
      </c>
      <c r="H220" s="49"/>
      <c r="I220" s="18"/>
      <c r="J220" s="18"/>
      <c r="K220" s="18"/>
      <c r="L220" s="19">
        <f t="shared" si="24"/>
        <v>0</v>
      </c>
      <c r="M220" s="12">
        <f t="shared" si="25"/>
        <v>0</v>
      </c>
    </row>
    <row r="221" spans="1:13" ht="15" customHeight="1" x14ac:dyDescent="0.25">
      <c r="A221" s="77"/>
      <c r="B221" s="58" t="s">
        <v>82</v>
      </c>
      <c r="C221" s="58">
        <v>714</v>
      </c>
      <c r="D221" s="58">
        <v>396</v>
      </c>
      <c r="E221" s="58">
        <v>2</v>
      </c>
      <c r="F221" s="59">
        <f t="shared" si="31"/>
        <v>0.56548799999999999</v>
      </c>
      <c r="G221" s="60">
        <f t="shared" si="32"/>
        <v>3075.123744</v>
      </c>
      <c r="H221" s="49"/>
      <c r="I221" s="18"/>
      <c r="J221" s="18"/>
      <c r="K221" s="18"/>
      <c r="L221" s="19">
        <f t="shared" si="24"/>
        <v>0</v>
      </c>
      <c r="M221" s="12">
        <f t="shared" si="25"/>
        <v>0</v>
      </c>
    </row>
    <row r="222" spans="1:13" ht="15" customHeight="1" x14ac:dyDescent="0.25">
      <c r="A222" s="77"/>
      <c r="B222" s="58" t="s">
        <v>83</v>
      </c>
      <c r="C222" s="58">
        <v>570</v>
      </c>
      <c r="D222" s="58">
        <v>446</v>
      </c>
      <c r="E222" s="58">
        <v>1</v>
      </c>
      <c r="F222" s="59">
        <f t="shared" si="31"/>
        <v>0.25422</v>
      </c>
      <c r="G222" s="60">
        <f t="shared" si="32"/>
        <v>1382.4483600000001</v>
      </c>
      <c r="H222" s="49"/>
      <c r="I222" s="18"/>
      <c r="J222" s="18"/>
      <c r="K222" s="18"/>
      <c r="L222" s="19">
        <f t="shared" si="24"/>
        <v>0</v>
      </c>
      <c r="M222" s="12">
        <f t="shared" si="25"/>
        <v>0</v>
      </c>
    </row>
    <row r="223" spans="1:13" ht="15" customHeight="1" x14ac:dyDescent="0.25">
      <c r="A223" s="77"/>
      <c r="B223" s="58" t="s">
        <v>84</v>
      </c>
      <c r="C223" s="58">
        <v>570</v>
      </c>
      <c r="D223" s="58">
        <v>596</v>
      </c>
      <c r="E223" s="58">
        <v>1</v>
      </c>
      <c r="F223" s="59">
        <f t="shared" si="31"/>
        <v>0.33971999999999997</v>
      </c>
      <c r="G223" s="60">
        <f t="shared" si="32"/>
        <v>1847.3973599999997</v>
      </c>
      <c r="H223" s="49"/>
      <c r="I223" s="18"/>
      <c r="J223" s="18"/>
      <c r="K223" s="18"/>
      <c r="L223" s="19">
        <f t="shared" ref="L223:L286" si="33">A223*G223</f>
        <v>0</v>
      </c>
      <c r="M223" s="12">
        <f t="shared" ref="M223:M286" si="34">F223*A223</f>
        <v>0</v>
      </c>
    </row>
    <row r="224" spans="1:13" ht="15" customHeight="1" x14ac:dyDescent="0.25">
      <c r="A224" s="77"/>
      <c r="B224" s="58" t="s">
        <v>85</v>
      </c>
      <c r="C224" s="58">
        <v>714</v>
      </c>
      <c r="D224" s="58">
        <v>446</v>
      </c>
      <c r="E224" s="58">
        <v>1</v>
      </c>
      <c r="F224" s="59">
        <f t="shared" si="31"/>
        <v>0.318444</v>
      </c>
      <c r="G224" s="60">
        <f t="shared" si="32"/>
        <v>1731.698472</v>
      </c>
      <c r="H224" s="49"/>
      <c r="I224" s="18"/>
      <c r="J224" s="18"/>
      <c r="K224" s="18"/>
      <c r="L224" s="19">
        <f t="shared" si="33"/>
        <v>0</v>
      </c>
      <c r="M224" s="12">
        <f t="shared" si="34"/>
        <v>0</v>
      </c>
    </row>
    <row r="225" spans="1:13" ht="15" customHeight="1" x14ac:dyDescent="0.25">
      <c r="A225" s="77"/>
      <c r="B225" s="58" t="s">
        <v>86</v>
      </c>
      <c r="C225" s="58">
        <v>714</v>
      </c>
      <c r="D225" s="58">
        <v>596</v>
      </c>
      <c r="E225" s="58">
        <v>1</v>
      </c>
      <c r="F225" s="59">
        <f t="shared" si="31"/>
        <v>0.42554399999999998</v>
      </c>
      <c r="G225" s="60">
        <f t="shared" si="32"/>
        <v>2314.1082719999999</v>
      </c>
      <c r="H225" s="49"/>
      <c r="I225" s="18"/>
      <c r="J225" s="18"/>
      <c r="K225" s="18"/>
      <c r="L225" s="19">
        <f t="shared" si="33"/>
        <v>0</v>
      </c>
      <c r="M225" s="12">
        <f t="shared" si="34"/>
        <v>0</v>
      </c>
    </row>
    <row r="226" spans="1:13" ht="18.75" customHeight="1" x14ac:dyDescent="0.25">
      <c r="A226" s="103"/>
      <c r="B226" s="102" t="s">
        <v>104</v>
      </c>
      <c r="C226" s="58">
        <v>714</v>
      </c>
      <c r="D226" s="58">
        <v>313</v>
      </c>
      <c r="E226" s="58">
        <v>1</v>
      </c>
      <c r="F226" s="98">
        <f>((C226/1000)*(D226/1000))+((C227/1000)*(D227/1000))</f>
        <v>0.46052999999999999</v>
      </c>
      <c r="G226" s="101">
        <f t="shared" si="32"/>
        <v>2504.3621400000002</v>
      </c>
      <c r="H226" s="49"/>
      <c r="I226" s="18"/>
      <c r="J226" s="18"/>
      <c r="K226" s="18"/>
      <c r="L226" s="19">
        <f t="shared" si="33"/>
        <v>0</v>
      </c>
      <c r="M226" s="12">
        <f t="shared" si="34"/>
        <v>0</v>
      </c>
    </row>
    <row r="227" spans="1:13" ht="18.75" customHeight="1" x14ac:dyDescent="0.25">
      <c r="A227" s="103"/>
      <c r="B227" s="102"/>
      <c r="C227" s="58">
        <v>714</v>
      </c>
      <c r="D227" s="58">
        <v>332</v>
      </c>
      <c r="E227" s="58">
        <v>1</v>
      </c>
      <c r="F227" s="98"/>
      <c r="G227" s="101"/>
      <c r="H227" s="49"/>
      <c r="I227" s="18"/>
      <c r="J227" s="18"/>
      <c r="K227" s="18"/>
      <c r="L227" s="19">
        <f t="shared" si="33"/>
        <v>0</v>
      </c>
      <c r="M227" s="12">
        <f t="shared" si="34"/>
        <v>0</v>
      </c>
    </row>
    <row r="228" spans="1:13" ht="18.75" customHeight="1" x14ac:dyDescent="0.25">
      <c r="A228" s="103"/>
      <c r="B228" s="102" t="s">
        <v>105</v>
      </c>
      <c r="C228" s="58">
        <v>714</v>
      </c>
      <c r="D228" s="58">
        <v>313</v>
      </c>
      <c r="E228" s="58">
        <v>1</v>
      </c>
      <c r="F228" s="98">
        <f>((C228/1000)*(D228/1000))+((C229/1000)*(D229/1000))</f>
        <v>0.46052999999999999</v>
      </c>
      <c r="G228" s="101">
        <f>F228*$G$9</f>
        <v>2504.3621400000002</v>
      </c>
      <c r="H228" s="49"/>
      <c r="I228" s="18"/>
      <c r="J228" s="18"/>
      <c r="K228" s="18"/>
      <c r="L228" s="19">
        <f t="shared" si="33"/>
        <v>0</v>
      </c>
      <c r="M228" s="12">
        <f t="shared" si="34"/>
        <v>0</v>
      </c>
    </row>
    <row r="229" spans="1:13" ht="18.75" customHeight="1" x14ac:dyDescent="0.25">
      <c r="A229" s="103"/>
      <c r="B229" s="102"/>
      <c r="C229" s="58">
        <v>714</v>
      </c>
      <c r="D229" s="58">
        <v>332</v>
      </c>
      <c r="E229" s="58">
        <v>1</v>
      </c>
      <c r="F229" s="98"/>
      <c r="G229" s="101"/>
      <c r="H229" s="49"/>
      <c r="I229" s="18"/>
      <c r="J229" s="18"/>
      <c r="K229" s="18"/>
      <c r="L229" s="19">
        <f t="shared" si="33"/>
        <v>0</v>
      </c>
      <c r="M229" s="12">
        <f t="shared" si="34"/>
        <v>0</v>
      </c>
    </row>
    <row r="230" spans="1:13" ht="15" customHeight="1" x14ac:dyDescent="0.25">
      <c r="A230" s="77"/>
      <c r="B230" s="58" t="s">
        <v>106</v>
      </c>
      <c r="C230" s="58">
        <v>714</v>
      </c>
      <c r="D230" s="58">
        <v>446</v>
      </c>
      <c r="E230" s="58">
        <v>1</v>
      </c>
      <c r="F230" s="98">
        <f>((C230/1000)*(D230/1000))+((C231/1000)*(D231/1000))</f>
        <v>0.63688800000000001</v>
      </c>
      <c r="G230" s="101">
        <f>F230*$G$9</f>
        <v>3463.3969440000001</v>
      </c>
      <c r="H230" s="49"/>
      <c r="I230" s="18"/>
      <c r="J230" s="18"/>
      <c r="K230" s="18"/>
      <c r="L230" s="19">
        <f t="shared" si="33"/>
        <v>0</v>
      </c>
      <c r="M230" s="12">
        <f t="shared" si="34"/>
        <v>0</v>
      </c>
    </row>
    <row r="231" spans="1:13" ht="15" customHeight="1" x14ac:dyDescent="0.25">
      <c r="A231" s="77"/>
      <c r="B231" s="58" t="s">
        <v>107</v>
      </c>
      <c r="C231" s="58">
        <v>714</v>
      </c>
      <c r="D231" s="58">
        <v>446</v>
      </c>
      <c r="E231" s="58">
        <v>1</v>
      </c>
      <c r="F231" s="98"/>
      <c r="G231" s="101"/>
      <c r="H231" s="49"/>
      <c r="I231" s="18"/>
      <c r="J231" s="18"/>
      <c r="K231" s="18"/>
      <c r="L231" s="19">
        <f t="shared" si="33"/>
        <v>0</v>
      </c>
      <c r="M231" s="12">
        <f t="shared" si="34"/>
        <v>0</v>
      </c>
    </row>
    <row r="232" spans="1:13" ht="15" customHeight="1" x14ac:dyDescent="0.25">
      <c r="A232" s="103"/>
      <c r="B232" s="102" t="s">
        <v>151</v>
      </c>
      <c r="C232" s="58">
        <v>720</v>
      </c>
      <c r="D232" s="58">
        <v>150</v>
      </c>
      <c r="E232" s="58">
        <v>1</v>
      </c>
      <c r="F232" s="98">
        <f>(((C232/1000)*(D232/1000))*E232)+((C233/1000)*(D233/1000)*E233)+((C234/1000)*(D234/1000)*E234)</f>
        <v>0.45357599999999998</v>
      </c>
      <c r="G232" s="101">
        <f>F232*$G$9</f>
        <v>2466.546288</v>
      </c>
      <c r="H232" s="49"/>
      <c r="I232" s="18"/>
      <c r="J232" s="18"/>
      <c r="K232" s="18"/>
      <c r="L232" s="19">
        <f t="shared" si="33"/>
        <v>0</v>
      </c>
      <c r="M232" s="12">
        <f t="shared" si="34"/>
        <v>0</v>
      </c>
    </row>
    <row r="233" spans="1:13" ht="15" customHeight="1" x14ac:dyDescent="0.25">
      <c r="A233" s="103"/>
      <c r="B233" s="102"/>
      <c r="C233" s="58">
        <v>714</v>
      </c>
      <c r="D233" s="58">
        <v>426</v>
      </c>
      <c r="E233" s="58">
        <v>1</v>
      </c>
      <c r="F233" s="98"/>
      <c r="G233" s="101"/>
      <c r="H233" s="49"/>
      <c r="I233" s="18"/>
      <c r="J233" s="18"/>
      <c r="K233" s="18"/>
      <c r="L233" s="19">
        <f t="shared" si="33"/>
        <v>0</v>
      </c>
      <c r="M233" s="12">
        <f t="shared" si="34"/>
        <v>0</v>
      </c>
    </row>
    <row r="234" spans="1:13" ht="18.75" customHeight="1" x14ac:dyDescent="0.25">
      <c r="A234" s="103"/>
      <c r="B234" s="102"/>
      <c r="C234" s="58">
        <v>714</v>
      </c>
      <c r="D234" s="58">
        <v>58</v>
      </c>
      <c r="E234" s="58">
        <v>1</v>
      </c>
      <c r="F234" s="98"/>
      <c r="G234" s="101"/>
      <c r="H234" s="49"/>
      <c r="I234" s="18"/>
      <c r="J234" s="18"/>
      <c r="K234" s="18"/>
      <c r="L234" s="19">
        <f t="shared" si="33"/>
        <v>0</v>
      </c>
      <c r="M234" s="12">
        <f t="shared" si="34"/>
        <v>0</v>
      </c>
    </row>
    <row r="235" spans="1:13" ht="18.75" customHeight="1" x14ac:dyDescent="0.25">
      <c r="A235" s="103"/>
      <c r="B235" s="102" t="s">
        <v>152</v>
      </c>
      <c r="C235" s="58">
        <v>720</v>
      </c>
      <c r="D235" s="58">
        <v>150</v>
      </c>
      <c r="E235" s="58">
        <v>1</v>
      </c>
      <c r="F235" s="98">
        <f>(((C235/1000)*(D235/1000))*E235)+((C236/1000)*(D236/1000)*E236)+((C237/1000)*(D237/1000)*E237)</f>
        <v>0.45357599999999998</v>
      </c>
      <c r="G235" s="101">
        <f>F235*$G$9</f>
        <v>2466.546288</v>
      </c>
      <c r="H235" s="49"/>
      <c r="I235" s="18"/>
      <c r="J235" s="18"/>
      <c r="K235" s="18"/>
      <c r="L235" s="19">
        <f t="shared" si="33"/>
        <v>0</v>
      </c>
      <c r="M235" s="12">
        <f t="shared" si="34"/>
        <v>0</v>
      </c>
    </row>
    <row r="236" spans="1:13" ht="18.75" customHeight="1" x14ac:dyDescent="0.25">
      <c r="A236" s="103"/>
      <c r="B236" s="102"/>
      <c r="C236" s="58">
        <v>714</v>
      </c>
      <c r="D236" s="58">
        <v>426</v>
      </c>
      <c r="E236" s="58">
        <v>1</v>
      </c>
      <c r="F236" s="98"/>
      <c r="G236" s="101"/>
      <c r="H236" s="49"/>
      <c r="I236" s="18"/>
      <c r="J236" s="18"/>
      <c r="K236" s="18"/>
      <c r="L236" s="19">
        <f t="shared" si="33"/>
        <v>0</v>
      </c>
      <c r="M236" s="12">
        <f t="shared" si="34"/>
        <v>0</v>
      </c>
    </row>
    <row r="237" spans="1:13" ht="18.75" customHeight="1" x14ac:dyDescent="0.25">
      <c r="A237" s="103"/>
      <c r="B237" s="102"/>
      <c r="C237" s="58">
        <v>714</v>
      </c>
      <c r="D237" s="58">
        <v>58</v>
      </c>
      <c r="E237" s="58">
        <v>1</v>
      </c>
      <c r="F237" s="98"/>
      <c r="G237" s="101"/>
      <c r="H237" s="49"/>
      <c r="I237" s="18"/>
      <c r="J237" s="18"/>
      <c r="K237" s="18"/>
      <c r="L237" s="19">
        <f t="shared" si="33"/>
        <v>0</v>
      </c>
      <c r="M237" s="12">
        <f t="shared" si="34"/>
        <v>0</v>
      </c>
    </row>
    <row r="238" spans="1:13" x14ac:dyDescent="0.25">
      <c r="A238" s="103"/>
      <c r="B238" s="102" t="s">
        <v>265</v>
      </c>
      <c r="C238" s="58">
        <v>356</v>
      </c>
      <c r="D238" s="58">
        <v>596</v>
      </c>
      <c r="E238" s="58">
        <v>1</v>
      </c>
      <c r="F238" s="98">
        <f>((C238/1000)*(D238/1000)*E238)+((C239/1000)*(D239/1000)*E239)</f>
        <v>0.27058399999999999</v>
      </c>
      <c r="G238" s="101">
        <f>F238*$G$9</f>
        <v>1471.435792</v>
      </c>
      <c r="H238" s="49"/>
      <c r="I238" s="18"/>
      <c r="J238" s="18"/>
      <c r="K238" s="18"/>
      <c r="L238" s="19">
        <f t="shared" si="33"/>
        <v>0</v>
      </c>
      <c r="M238" s="12">
        <f t="shared" si="34"/>
        <v>0</v>
      </c>
    </row>
    <row r="239" spans="1:13" x14ac:dyDescent="0.25">
      <c r="A239" s="103"/>
      <c r="B239" s="102"/>
      <c r="C239" s="58">
        <v>98</v>
      </c>
      <c r="D239" s="58">
        <v>596</v>
      </c>
      <c r="E239" s="58">
        <v>1</v>
      </c>
      <c r="F239" s="98"/>
      <c r="G239" s="101"/>
      <c r="H239" s="49"/>
      <c r="I239" s="18"/>
      <c r="J239" s="18"/>
      <c r="K239" s="18"/>
      <c r="L239" s="19">
        <f t="shared" si="33"/>
        <v>0</v>
      </c>
      <c r="M239" s="12">
        <f t="shared" si="34"/>
        <v>0</v>
      </c>
    </row>
    <row r="240" spans="1:13" ht="18.75" customHeight="1" x14ac:dyDescent="0.25">
      <c r="A240" s="99"/>
      <c r="B240" s="102" t="s">
        <v>266</v>
      </c>
      <c r="C240" s="58">
        <v>356</v>
      </c>
      <c r="D240" s="58">
        <v>596</v>
      </c>
      <c r="E240" s="58">
        <v>1</v>
      </c>
      <c r="F240" s="98">
        <f>((C240/1000)*(D240/1000)*E240)+((C241/1000)*(D241/1000)*E241)</f>
        <v>0.27058399999999999</v>
      </c>
      <c r="G240" s="101">
        <f>F240*$G$9</f>
        <v>1471.435792</v>
      </c>
      <c r="H240" s="49"/>
      <c r="I240" s="18"/>
      <c r="J240" s="18"/>
      <c r="K240" s="18"/>
      <c r="L240" s="19">
        <f t="shared" si="33"/>
        <v>0</v>
      </c>
      <c r="M240" s="12">
        <f t="shared" si="34"/>
        <v>0</v>
      </c>
    </row>
    <row r="241" spans="1:13" ht="18.75" customHeight="1" x14ac:dyDescent="0.25">
      <c r="A241" s="100"/>
      <c r="B241" s="102"/>
      <c r="C241" s="58">
        <v>98</v>
      </c>
      <c r="D241" s="58">
        <v>596</v>
      </c>
      <c r="E241" s="58">
        <v>1</v>
      </c>
      <c r="F241" s="98"/>
      <c r="G241" s="101"/>
      <c r="H241" s="49"/>
      <c r="I241" s="18"/>
      <c r="J241" s="18"/>
      <c r="K241" s="18"/>
      <c r="L241" s="19">
        <f t="shared" si="33"/>
        <v>0</v>
      </c>
      <c r="M241" s="12">
        <f t="shared" si="34"/>
        <v>0</v>
      </c>
    </row>
    <row r="242" spans="1:13" x14ac:dyDescent="0.25">
      <c r="A242" s="99"/>
      <c r="B242" s="102" t="s">
        <v>329</v>
      </c>
      <c r="C242" s="58">
        <v>356</v>
      </c>
      <c r="D242" s="58">
        <v>596</v>
      </c>
      <c r="E242" s="58">
        <v>1</v>
      </c>
      <c r="F242" s="98">
        <f>((C242/1000)*(D242/1000)*E242)+((C243/1000)*(D243/1000)*E243)</f>
        <v>0.27058399999999999</v>
      </c>
      <c r="G242" s="101">
        <f>F242*$G$9</f>
        <v>1471.435792</v>
      </c>
      <c r="H242" s="49"/>
      <c r="I242" s="18"/>
      <c r="J242" s="18"/>
      <c r="K242" s="18"/>
      <c r="L242" s="19">
        <f t="shared" si="33"/>
        <v>0</v>
      </c>
      <c r="M242" s="12">
        <f t="shared" si="34"/>
        <v>0</v>
      </c>
    </row>
    <row r="243" spans="1:13" x14ac:dyDescent="0.25">
      <c r="A243" s="100"/>
      <c r="B243" s="102"/>
      <c r="C243" s="58">
        <v>98</v>
      </c>
      <c r="D243" s="58">
        <v>596</v>
      </c>
      <c r="E243" s="58">
        <v>1</v>
      </c>
      <c r="F243" s="98"/>
      <c r="G243" s="101"/>
      <c r="H243" s="49"/>
      <c r="I243" s="18"/>
      <c r="J243" s="18"/>
      <c r="K243" s="18"/>
      <c r="L243" s="19">
        <f t="shared" si="33"/>
        <v>0</v>
      </c>
      <c r="M243" s="12">
        <f t="shared" si="34"/>
        <v>0</v>
      </c>
    </row>
    <row r="244" spans="1:13" ht="15" customHeight="1" x14ac:dyDescent="0.25">
      <c r="A244" s="77"/>
      <c r="B244" s="58" t="s">
        <v>147</v>
      </c>
      <c r="C244" s="58">
        <v>1425</v>
      </c>
      <c r="D244" s="58">
        <v>596</v>
      </c>
      <c r="E244" s="58">
        <v>1</v>
      </c>
      <c r="F244" s="59">
        <f>((C244/1000)*(D244/1000))*E244</f>
        <v>0.84929999999999994</v>
      </c>
      <c r="G244" s="60">
        <f>F244*$G$9</f>
        <v>4618.4933999999994</v>
      </c>
      <c r="H244" s="49"/>
      <c r="I244" s="18"/>
      <c r="J244" s="18"/>
      <c r="K244" s="18"/>
      <c r="L244" s="19">
        <f t="shared" si="33"/>
        <v>0</v>
      </c>
      <c r="M244" s="12">
        <f t="shared" si="34"/>
        <v>0</v>
      </c>
    </row>
    <row r="245" spans="1:13" ht="15" customHeight="1" x14ac:dyDescent="0.25">
      <c r="A245" s="77"/>
      <c r="B245" s="58" t="s">
        <v>148</v>
      </c>
      <c r="C245" s="58">
        <v>1425</v>
      </c>
      <c r="D245" s="58">
        <v>596</v>
      </c>
      <c r="E245" s="58">
        <v>1</v>
      </c>
      <c r="F245" s="59">
        <f>((C245/1000)*(D245/1000))*E245</f>
        <v>0.84929999999999994</v>
      </c>
      <c r="G245" s="60">
        <f>F245*$G$9</f>
        <v>4618.4933999999994</v>
      </c>
      <c r="H245" s="49"/>
      <c r="I245" s="18"/>
      <c r="J245" s="18"/>
      <c r="K245" s="18"/>
      <c r="L245" s="19">
        <f t="shared" si="33"/>
        <v>0</v>
      </c>
      <c r="M245" s="12">
        <f t="shared" si="34"/>
        <v>0</v>
      </c>
    </row>
    <row r="246" spans="1:13" ht="15" customHeight="1" x14ac:dyDescent="0.25">
      <c r="A246" s="77"/>
      <c r="B246" s="58" t="s">
        <v>149</v>
      </c>
      <c r="C246" s="58">
        <v>1425</v>
      </c>
      <c r="D246" s="58">
        <v>596</v>
      </c>
      <c r="E246" s="58">
        <v>1</v>
      </c>
      <c r="F246" s="59">
        <f>((C246/1000)*(D246/1000))*E246</f>
        <v>0.84929999999999994</v>
      </c>
      <c r="G246" s="60">
        <f>F246*$G$9</f>
        <v>4618.4933999999994</v>
      </c>
      <c r="H246" s="49"/>
      <c r="I246" s="58"/>
      <c r="J246" s="58"/>
      <c r="K246" s="58"/>
      <c r="L246" s="19">
        <f t="shared" si="33"/>
        <v>0</v>
      </c>
      <c r="M246" s="12">
        <f t="shared" si="34"/>
        <v>0</v>
      </c>
    </row>
    <row r="247" spans="1:13" ht="15" customHeight="1" x14ac:dyDescent="0.25">
      <c r="A247" s="77"/>
      <c r="B247" s="58" t="s">
        <v>150</v>
      </c>
      <c r="C247" s="58">
        <v>1425</v>
      </c>
      <c r="D247" s="58">
        <v>596</v>
      </c>
      <c r="E247" s="58">
        <v>1</v>
      </c>
      <c r="F247" s="59">
        <f>((C247/1000)*(D247/1000))*E247</f>
        <v>0.84929999999999994</v>
      </c>
      <c r="G247" s="60">
        <f>F247*$G$9</f>
        <v>4618.4933999999994</v>
      </c>
      <c r="H247" s="49"/>
      <c r="I247" s="58"/>
      <c r="J247" s="58"/>
      <c r="K247" s="58"/>
      <c r="L247" s="19">
        <f t="shared" si="33"/>
        <v>0</v>
      </c>
      <c r="M247" s="12">
        <f t="shared" si="34"/>
        <v>0</v>
      </c>
    </row>
    <row r="248" spans="1:13" ht="18.75" customHeight="1" x14ac:dyDescent="0.25">
      <c r="A248" s="77"/>
      <c r="B248" s="58" t="s">
        <v>232</v>
      </c>
      <c r="C248" s="58">
        <v>1325</v>
      </c>
      <c r="D248" s="58">
        <v>496</v>
      </c>
      <c r="E248" s="58">
        <v>1</v>
      </c>
      <c r="F248" s="59"/>
      <c r="G248" s="60"/>
      <c r="H248" s="51">
        <f>D248/1000*C248/1000*E248*A248</f>
        <v>0</v>
      </c>
      <c r="I248" s="52">
        <f>R248*$I$9</f>
        <v>0</v>
      </c>
      <c r="J248" s="58"/>
      <c r="K248" s="58"/>
      <c r="L248" s="19"/>
    </row>
    <row r="249" spans="1:13" ht="18.75" customHeight="1" x14ac:dyDescent="0.25">
      <c r="A249" s="77"/>
      <c r="B249" s="58" t="s">
        <v>233</v>
      </c>
      <c r="C249" s="58">
        <v>1325</v>
      </c>
      <c r="D249" s="58">
        <v>496</v>
      </c>
      <c r="E249" s="58">
        <v>1</v>
      </c>
      <c r="F249" s="59"/>
      <c r="G249" s="60"/>
      <c r="H249" s="49"/>
      <c r="I249" s="53"/>
      <c r="J249" s="59">
        <f>D249/1000*C249/1000*E249*A249</f>
        <v>0</v>
      </c>
      <c r="K249" s="53">
        <f>J249*$K$9</f>
        <v>0</v>
      </c>
      <c r="L249" s="19"/>
    </row>
    <row r="250" spans="1:13" ht="18.75" customHeight="1" x14ac:dyDescent="0.25">
      <c r="A250" s="103"/>
      <c r="B250" s="102" t="s">
        <v>242</v>
      </c>
      <c r="C250" s="58">
        <v>714</v>
      </c>
      <c r="D250" s="58">
        <v>396</v>
      </c>
      <c r="E250" s="58">
        <v>1</v>
      </c>
      <c r="F250" s="98">
        <f>((C250/1000)*(D250/1000)*E250)+((C251/1000)*(D251/1000)*E251)</f>
        <v>0.77576400000000012</v>
      </c>
      <c r="G250" s="101">
        <f>F250*$G$9</f>
        <v>4218.6046320000005</v>
      </c>
      <c r="H250" s="49"/>
      <c r="I250" s="18"/>
      <c r="J250" s="18"/>
      <c r="K250" s="18"/>
      <c r="L250" s="19">
        <f t="shared" si="33"/>
        <v>0</v>
      </c>
      <c r="M250" s="12">
        <f t="shared" si="34"/>
        <v>0</v>
      </c>
    </row>
    <row r="251" spans="1:13" ht="18.75" customHeight="1" x14ac:dyDescent="0.25">
      <c r="A251" s="103"/>
      <c r="B251" s="102"/>
      <c r="C251" s="58">
        <v>1245</v>
      </c>
      <c r="D251" s="58">
        <v>396</v>
      </c>
      <c r="E251" s="58">
        <v>1</v>
      </c>
      <c r="F251" s="98"/>
      <c r="G251" s="101"/>
      <c r="H251" s="49"/>
      <c r="I251" s="18"/>
      <c r="J251" s="18"/>
      <c r="K251" s="18"/>
      <c r="L251" s="19">
        <f t="shared" si="33"/>
        <v>0</v>
      </c>
      <c r="M251" s="12">
        <f t="shared" si="34"/>
        <v>0</v>
      </c>
    </row>
    <row r="252" spans="1:13" ht="15" customHeight="1" x14ac:dyDescent="0.25">
      <c r="A252" s="103"/>
      <c r="B252" s="102" t="s">
        <v>243</v>
      </c>
      <c r="C252" s="58">
        <v>714</v>
      </c>
      <c r="D252" s="58">
        <v>396</v>
      </c>
      <c r="E252" s="58">
        <v>1</v>
      </c>
      <c r="F252" s="98">
        <f>((C252/1000)*(D252/1000)*E252)+((C253/1000)*(D253/1000)*E253)</f>
        <v>0.77576400000000012</v>
      </c>
      <c r="G252" s="101">
        <f>F252*$G$9</f>
        <v>4218.6046320000005</v>
      </c>
      <c r="H252" s="49"/>
      <c r="I252" s="18"/>
      <c r="J252" s="18"/>
      <c r="K252" s="18"/>
      <c r="L252" s="19">
        <f t="shared" si="33"/>
        <v>0</v>
      </c>
      <c r="M252" s="12">
        <f t="shared" si="34"/>
        <v>0</v>
      </c>
    </row>
    <row r="253" spans="1:13" ht="15" customHeight="1" x14ac:dyDescent="0.25">
      <c r="A253" s="103"/>
      <c r="B253" s="102"/>
      <c r="C253" s="58">
        <v>1245</v>
      </c>
      <c r="D253" s="58">
        <v>396</v>
      </c>
      <c r="E253" s="58">
        <v>1</v>
      </c>
      <c r="F253" s="98"/>
      <c r="G253" s="101"/>
      <c r="H253" s="49"/>
      <c r="I253" s="18"/>
      <c r="J253" s="18"/>
      <c r="K253" s="18"/>
      <c r="L253" s="19">
        <f t="shared" si="33"/>
        <v>0</v>
      </c>
      <c r="M253" s="12">
        <f t="shared" si="34"/>
        <v>0</v>
      </c>
    </row>
    <row r="254" spans="1:13" ht="15" customHeight="1" x14ac:dyDescent="0.25">
      <c r="A254" s="99"/>
      <c r="B254" s="102" t="s">
        <v>179</v>
      </c>
      <c r="C254" s="58">
        <v>714</v>
      </c>
      <c r="D254" s="58">
        <v>396</v>
      </c>
      <c r="E254" s="58">
        <v>1</v>
      </c>
      <c r="F254" s="98">
        <f t="shared" ref="F254" si="35">((C254/1000)*(D254/1000)*E254)+((C255/1000)*(D255/1000)*E255)</f>
        <v>0.77576400000000012</v>
      </c>
      <c r="G254" s="101">
        <f t="shared" ref="G254" si="36">F254*$G$9</f>
        <v>4218.6046320000005</v>
      </c>
      <c r="H254" s="49"/>
      <c r="I254" s="18"/>
      <c r="J254" s="18"/>
      <c r="K254" s="18"/>
      <c r="L254" s="19">
        <f t="shared" si="33"/>
        <v>0</v>
      </c>
      <c r="M254" s="12">
        <f t="shared" si="34"/>
        <v>0</v>
      </c>
    </row>
    <row r="255" spans="1:13" ht="15" customHeight="1" x14ac:dyDescent="0.25">
      <c r="A255" s="100"/>
      <c r="B255" s="102"/>
      <c r="C255" s="58">
        <v>1245</v>
      </c>
      <c r="D255" s="58">
        <v>396</v>
      </c>
      <c r="E255" s="58">
        <v>1</v>
      </c>
      <c r="F255" s="98"/>
      <c r="G255" s="101"/>
      <c r="H255" s="49"/>
      <c r="I255" s="18"/>
      <c r="J255" s="18"/>
      <c r="K255" s="18"/>
      <c r="L255" s="19">
        <f t="shared" si="33"/>
        <v>0</v>
      </c>
      <c r="M255" s="12">
        <f t="shared" si="34"/>
        <v>0</v>
      </c>
    </row>
    <row r="256" spans="1:13" ht="15" customHeight="1" x14ac:dyDescent="0.25">
      <c r="A256" s="99"/>
      <c r="B256" s="102" t="s">
        <v>180</v>
      </c>
      <c r="C256" s="58">
        <v>714</v>
      </c>
      <c r="D256" s="58">
        <v>396</v>
      </c>
      <c r="E256" s="58">
        <v>1</v>
      </c>
      <c r="F256" s="98">
        <f>((C256/1000)*(D256/1000)*E256)+((C257/1000)*(D257/1000)*E257)</f>
        <v>0.77576400000000012</v>
      </c>
      <c r="G256" s="101">
        <f t="shared" ref="G256:G258" si="37">F256*$G$9</f>
        <v>4218.6046320000005</v>
      </c>
      <c r="H256" s="49"/>
      <c r="I256" s="18"/>
      <c r="J256" s="18"/>
      <c r="K256" s="18"/>
      <c r="L256" s="19">
        <f t="shared" si="33"/>
        <v>0</v>
      </c>
      <c r="M256" s="12">
        <f t="shared" si="34"/>
        <v>0</v>
      </c>
    </row>
    <row r="257" spans="1:13" ht="15" customHeight="1" x14ac:dyDescent="0.25">
      <c r="A257" s="100"/>
      <c r="B257" s="102"/>
      <c r="C257" s="58">
        <v>1245</v>
      </c>
      <c r="D257" s="58">
        <v>396</v>
      </c>
      <c r="E257" s="58">
        <v>1</v>
      </c>
      <c r="F257" s="98"/>
      <c r="G257" s="101"/>
      <c r="H257" s="49"/>
      <c r="I257" s="18"/>
      <c r="J257" s="18"/>
      <c r="K257" s="18"/>
      <c r="L257" s="19">
        <f t="shared" si="33"/>
        <v>0</v>
      </c>
      <c r="M257" s="12">
        <f t="shared" si="34"/>
        <v>0</v>
      </c>
    </row>
    <row r="258" spans="1:13" ht="15" customHeight="1" x14ac:dyDescent="0.25">
      <c r="A258" s="99"/>
      <c r="B258" s="111" t="s">
        <v>246</v>
      </c>
      <c r="C258" s="58">
        <v>596</v>
      </c>
      <c r="D258" s="58">
        <v>596</v>
      </c>
      <c r="E258" s="58">
        <v>1</v>
      </c>
      <c r="F258" s="117">
        <f>((C258/1000)*(D258/1000)*E258)+((C259/1000)*(D259/1000)*E259)+((C260/1000)*(D260/1000)*E260)</f>
        <v>0.57096799999999992</v>
      </c>
      <c r="G258" s="106">
        <f t="shared" si="37"/>
        <v>3104.9239839999996</v>
      </c>
      <c r="H258" s="49"/>
      <c r="I258" s="18"/>
      <c r="J258" s="18"/>
      <c r="K258" s="18"/>
      <c r="L258" s="19">
        <f t="shared" si="33"/>
        <v>0</v>
      </c>
      <c r="M258" s="12">
        <f t="shared" si="34"/>
        <v>0</v>
      </c>
    </row>
    <row r="259" spans="1:13" ht="15" customHeight="1" x14ac:dyDescent="0.25">
      <c r="A259" s="119"/>
      <c r="B259" s="155"/>
      <c r="C259" s="58">
        <v>284</v>
      </c>
      <c r="D259" s="58">
        <v>596</v>
      </c>
      <c r="E259" s="58">
        <v>1</v>
      </c>
      <c r="F259" s="156"/>
      <c r="G259" s="157"/>
      <c r="H259" s="49"/>
      <c r="I259" s="18"/>
      <c r="J259" s="18"/>
      <c r="K259" s="18"/>
      <c r="L259" s="19">
        <f t="shared" si="33"/>
        <v>0</v>
      </c>
      <c r="M259" s="12">
        <f t="shared" si="34"/>
        <v>0</v>
      </c>
    </row>
    <row r="260" spans="1:13" ht="15" customHeight="1" x14ac:dyDescent="0.25">
      <c r="A260" s="100"/>
      <c r="B260" s="112"/>
      <c r="C260" s="58">
        <v>78</v>
      </c>
      <c r="D260" s="58">
        <v>596</v>
      </c>
      <c r="E260" s="58">
        <v>1</v>
      </c>
      <c r="F260" s="156"/>
      <c r="G260" s="157"/>
      <c r="H260" s="49"/>
      <c r="I260" s="18"/>
      <c r="J260" s="18"/>
      <c r="K260" s="18"/>
      <c r="L260" s="19">
        <f t="shared" si="33"/>
        <v>0</v>
      </c>
      <c r="M260" s="12">
        <f t="shared" si="34"/>
        <v>0</v>
      </c>
    </row>
    <row r="261" spans="1:13" ht="15" customHeight="1" x14ac:dyDescent="0.25">
      <c r="A261" s="99"/>
      <c r="B261" s="111" t="s">
        <v>247</v>
      </c>
      <c r="C261" s="58">
        <v>596</v>
      </c>
      <c r="D261" s="58">
        <v>596</v>
      </c>
      <c r="E261" s="58">
        <v>1</v>
      </c>
      <c r="F261" s="117">
        <f>((C261/1000)*(D261/1000)*E261)+((C262/1000)*(D262/1000)*E262)+((C263/1000)*(D263/1000)*E263)</f>
        <v>0.57096799999999992</v>
      </c>
      <c r="G261" s="106">
        <f t="shared" ref="G261" si="38">F261*$G$9</f>
        <v>3104.9239839999996</v>
      </c>
      <c r="H261" s="49"/>
      <c r="I261" s="18"/>
      <c r="J261" s="18"/>
      <c r="K261" s="18"/>
      <c r="L261" s="19">
        <f t="shared" si="33"/>
        <v>0</v>
      </c>
      <c r="M261" s="12">
        <f t="shared" si="34"/>
        <v>0</v>
      </c>
    </row>
    <row r="262" spans="1:13" ht="15" customHeight="1" x14ac:dyDescent="0.25">
      <c r="A262" s="119"/>
      <c r="B262" s="155"/>
      <c r="C262" s="58">
        <v>284</v>
      </c>
      <c r="D262" s="58">
        <v>596</v>
      </c>
      <c r="E262" s="58">
        <v>1</v>
      </c>
      <c r="F262" s="156"/>
      <c r="G262" s="157"/>
      <c r="H262" s="49"/>
      <c r="I262" s="18"/>
      <c r="J262" s="18"/>
      <c r="K262" s="18"/>
      <c r="L262" s="19">
        <f t="shared" si="33"/>
        <v>0</v>
      </c>
      <c r="M262" s="12">
        <f t="shared" si="34"/>
        <v>0</v>
      </c>
    </row>
    <row r="263" spans="1:13" ht="15" customHeight="1" x14ac:dyDescent="0.25">
      <c r="A263" s="100"/>
      <c r="B263" s="112"/>
      <c r="C263" s="58">
        <v>78</v>
      </c>
      <c r="D263" s="58">
        <v>596</v>
      </c>
      <c r="E263" s="58">
        <v>1</v>
      </c>
      <c r="F263" s="156"/>
      <c r="G263" s="157"/>
      <c r="H263" s="49"/>
      <c r="I263" s="18"/>
      <c r="J263" s="18"/>
      <c r="K263" s="18"/>
      <c r="L263" s="19">
        <f t="shared" si="33"/>
        <v>0</v>
      </c>
      <c r="M263" s="12">
        <f t="shared" si="34"/>
        <v>0</v>
      </c>
    </row>
    <row r="264" spans="1:13" ht="15" customHeight="1" x14ac:dyDescent="0.25">
      <c r="A264" s="103"/>
      <c r="B264" s="102" t="s">
        <v>267</v>
      </c>
      <c r="C264" s="58">
        <v>140</v>
      </c>
      <c r="D264" s="58">
        <v>596</v>
      </c>
      <c r="E264" s="58">
        <v>1</v>
      </c>
      <c r="F264" s="98">
        <f>((C264/1000)*(D264/1000)*E264)+((C265/1000)*(D265/1000)*E265)+((C266/1000)*(D266/1000)*E266)</f>
        <v>0.80459999999999998</v>
      </c>
      <c r="G264" s="101">
        <f>F264*$G$9</f>
        <v>4375.4147999999996</v>
      </c>
      <c r="H264" s="49"/>
      <c r="I264" s="18"/>
      <c r="J264" s="18"/>
      <c r="K264" s="18"/>
      <c r="L264" s="19">
        <f t="shared" si="33"/>
        <v>0</v>
      </c>
      <c r="M264" s="12">
        <f t="shared" si="34"/>
        <v>0</v>
      </c>
    </row>
    <row r="265" spans="1:13" ht="15" customHeight="1" x14ac:dyDescent="0.25">
      <c r="A265" s="103"/>
      <c r="B265" s="102"/>
      <c r="C265" s="58">
        <v>284</v>
      </c>
      <c r="D265" s="58">
        <v>596</v>
      </c>
      <c r="E265" s="58">
        <v>2</v>
      </c>
      <c r="F265" s="98"/>
      <c r="G265" s="101"/>
      <c r="H265" s="49"/>
      <c r="I265" s="18"/>
      <c r="J265" s="18"/>
      <c r="K265" s="18"/>
      <c r="L265" s="19">
        <f t="shared" si="33"/>
        <v>0</v>
      </c>
      <c r="M265" s="12">
        <f t="shared" si="34"/>
        <v>0</v>
      </c>
    </row>
    <row r="266" spans="1:13" ht="15" customHeight="1" x14ac:dyDescent="0.25">
      <c r="A266" s="103"/>
      <c r="B266" s="102"/>
      <c r="C266" s="58">
        <v>642</v>
      </c>
      <c r="D266" s="58">
        <v>596</v>
      </c>
      <c r="E266" s="58">
        <v>1</v>
      </c>
      <c r="F266" s="98"/>
      <c r="G266" s="101"/>
      <c r="H266" s="49"/>
      <c r="I266" s="18"/>
      <c r="J266" s="18"/>
      <c r="K266" s="18"/>
      <c r="L266" s="19">
        <f t="shared" si="33"/>
        <v>0</v>
      </c>
      <c r="M266" s="12">
        <f t="shared" si="34"/>
        <v>0</v>
      </c>
    </row>
    <row r="267" spans="1:13" ht="15" customHeight="1" x14ac:dyDescent="0.25">
      <c r="A267" s="103"/>
      <c r="B267" s="102" t="s">
        <v>268</v>
      </c>
      <c r="C267" s="58">
        <v>140</v>
      </c>
      <c r="D267" s="58">
        <v>596</v>
      </c>
      <c r="E267" s="58">
        <v>1</v>
      </c>
      <c r="F267" s="98">
        <f>((C267/1000)*(D267/1000)*E267)+((C268/1000)*(D268/1000)*E268)+((C269/1000)*(D269/1000)*E269)</f>
        <v>0.80459999999999998</v>
      </c>
      <c r="G267" s="101">
        <f>F267*$G$9</f>
        <v>4375.4147999999996</v>
      </c>
      <c r="H267" s="49"/>
      <c r="I267" s="18"/>
      <c r="J267" s="18"/>
      <c r="K267" s="18"/>
      <c r="L267" s="19">
        <f t="shared" si="33"/>
        <v>0</v>
      </c>
      <c r="M267" s="12">
        <f t="shared" si="34"/>
        <v>0</v>
      </c>
    </row>
    <row r="268" spans="1:13" ht="15" customHeight="1" x14ac:dyDescent="0.25">
      <c r="A268" s="103"/>
      <c r="B268" s="102"/>
      <c r="C268" s="58">
        <v>284</v>
      </c>
      <c r="D268" s="58">
        <v>596</v>
      </c>
      <c r="E268" s="58">
        <v>2</v>
      </c>
      <c r="F268" s="98"/>
      <c r="G268" s="101"/>
      <c r="H268" s="49"/>
      <c r="I268" s="18"/>
      <c r="J268" s="18"/>
      <c r="K268" s="18"/>
      <c r="L268" s="19">
        <f t="shared" si="33"/>
        <v>0</v>
      </c>
      <c r="M268" s="12">
        <f t="shared" si="34"/>
        <v>0</v>
      </c>
    </row>
    <row r="269" spans="1:13" ht="15" customHeight="1" x14ac:dyDescent="0.25">
      <c r="A269" s="103"/>
      <c r="B269" s="102"/>
      <c r="C269" s="58">
        <v>642</v>
      </c>
      <c r="D269" s="58">
        <v>596</v>
      </c>
      <c r="E269" s="58">
        <v>1</v>
      </c>
      <c r="F269" s="98"/>
      <c r="G269" s="101"/>
      <c r="H269" s="49"/>
      <c r="I269" s="18"/>
      <c r="J269" s="18"/>
      <c r="K269" s="18"/>
      <c r="L269" s="19">
        <f t="shared" si="33"/>
        <v>0</v>
      </c>
      <c r="M269" s="12">
        <f t="shared" si="34"/>
        <v>0</v>
      </c>
    </row>
    <row r="270" spans="1:13" ht="15" customHeight="1" x14ac:dyDescent="0.25">
      <c r="A270" s="103"/>
      <c r="B270" s="102" t="s">
        <v>330</v>
      </c>
      <c r="C270" s="58">
        <v>140</v>
      </c>
      <c r="D270" s="58">
        <v>596</v>
      </c>
      <c r="E270" s="58">
        <v>1</v>
      </c>
      <c r="F270" s="98">
        <f>((C270/1000)*(D270/1000)*E270)+((C271/1000)*(D271/1000)*E271)+((C272/1000)*(D272/1000)*E272)</f>
        <v>0.80459999999999998</v>
      </c>
      <c r="G270" s="101">
        <f>F270*$G$9</f>
        <v>4375.4147999999996</v>
      </c>
      <c r="H270" s="49"/>
      <c r="I270" s="18"/>
      <c r="J270" s="18"/>
      <c r="K270" s="18"/>
      <c r="L270" s="19">
        <f t="shared" si="33"/>
        <v>0</v>
      </c>
      <c r="M270" s="12">
        <f t="shared" si="34"/>
        <v>0</v>
      </c>
    </row>
    <row r="271" spans="1:13" ht="15" customHeight="1" x14ac:dyDescent="0.25">
      <c r="A271" s="103"/>
      <c r="B271" s="102"/>
      <c r="C271" s="58">
        <v>284</v>
      </c>
      <c r="D271" s="58">
        <v>596</v>
      </c>
      <c r="E271" s="58">
        <v>2</v>
      </c>
      <c r="F271" s="98"/>
      <c r="G271" s="101"/>
      <c r="H271" s="49"/>
      <c r="I271" s="18"/>
      <c r="J271" s="18"/>
      <c r="K271" s="18"/>
      <c r="L271" s="19">
        <f t="shared" si="33"/>
        <v>0</v>
      </c>
      <c r="M271" s="12">
        <f t="shared" si="34"/>
        <v>0</v>
      </c>
    </row>
    <row r="272" spans="1:13" ht="15" customHeight="1" x14ac:dyDescent="0.25">
      <c r="A272" s="103"/>
      <c r="B272" s="102"/>
      <c r="C272" s="58">
        <v>642</v>
      </c>
      <c r="D272" s="58">
        <v>596</v>
      </c>
      <c r="E272" s="58">
        <v>1</v>
      </c>
      <c r="F272" s="98"/>
      <c r="G272" s="101"/>
      <c r="H272" s="49"/>
      <c r="I272" s="18"/>
      <c r="J272" s="18"/>
      <c r="K272" s="18"/>
      <c r="L272" s="19">
        <f t="shared" si="33"/>
        <v>0</v>
      </c>
      <c r="M272" s="12">
        <f t="shared" si="34"/>
        <v>0</v>
      </c>
    </row>
    <row r="273" spans="1:13" ht="15" customHeight="1" x14ac:dyDescent="0.25">
      <c r="A273" s="103"/>
      <c r="B273" s="102" t="s">
        <v>269</v>
      </c>
      <c r="C273" s="58">
        <v>140</v>
      </c>
      <c r="D273" s="58">
        <v>596</v>
      </c>
      <c r="E273" s="58">
        <v>1</v>
      </c>
      <c r="F273" s="98">
        <f>((C273/1000)*(D273/1000)*E273)+((C274/1000)*(D274/1000)*E274)+((C275/1000)*(D275/1000)*E275)</f>
        <v>0.80459999999999998</v>
      </c>
      <c r="G273" s="101">
        <f>F273*$G$9</f>
        <v>4375.4147999999996</v>
      </c>
      <c r="H273" s="49"/>
      <c r="I273" s="18"/>
      <c r="J273" s="18"/>
      <c r="K273" s="18"/>
      <c r="L273" s="19">
        <f t="shared" si="33"/>
        <v>0</v>
      </c>
      <c r="M273" s="12">
        <f t="shared" si="34"/>
        <v>0</v>
      </c>
    </row>
    <row r="274" spans="1:13" ht="15" customHeight="1" x14ac:dyDescent="0.25">
      <c r="A274" s="103"/>
      <c r="B274" s="102"/>
      <c r="C274" s="58">
        <v>284</v>
      </c>
      <c r="D274" s="58">
        <v>596</v>
      </c>
      <c r="E274" s="58">
        <v>2</v>
      </c>
      <c r="F274" s="98"/>
      <c r="G274" s="101"/>
      <c r="H274" s="49"/>
      <c r="I274" s="18"/>
      <c r="J274" s="18"/>
      <c r="K274" s="18"/>
      <c r="L274" s="19">
        <f t="shared" si="33"/>
        <v>0</v>
      </c>
      <c r="M274" s="12">
        <f t="shared" si="34"/>
        <v>0</v>
      </c>
    </row>
    <row r="275" spans="1:13" ht="15" customHeight="1" x14ac:dyDescent="0.25">
      <c r="A275" s="103"/>
      <c r="B275" s="102"/>
      <c r="C275" s="58">
        <v>642</v>
      </c>
      <c r="D275" s="58">
        <v>596</v>
      </c>
      <c r="E275" s="58">
        <v>1</v>
      </c>
      <c r="F275" s="98"/>
      <c r="G275" s="101"/>
      <c r="H275" s="49"/>
      <c r="I275" s="18"/>
      <c r="J275" s="18"/>
      <c r="K275" s="18"/>
      <c r="L275" s="19">
        <f t="shared" si="33"/>
        <v>0</v>
      </c>
      <c r="M275" s="12">
        <f t="shared" si="34"/>
        <v>0</v>
      </c>
    </row>
    <row r="276" spans="1:13" ht="15" customHeight="1" x14ac:dyDescent="0.25">
      <c r="A276" s="103"/>
      <c r="B276" s="102" t="s">
        <v>270</v>
      </c>
      <c r="C276" s="58">
        <v>140</v>
      </c>
      <c r="D276" s="58">
        <v>596</v>
      </c>
      <c r="E276" s="58">
        <v>1</v>
      </c>
      <c r="F276" s="98">
        <f>((C276/1000)*(D276/1000)*E276)+((C277/1000)*(D277/1000)*E277)+((C278/1000)*(D278/1000)*E278)</f>
        <v>0.80459999999999998</v>
      </c>
      <c r="G276" s="101">
        <f>F276*$G$9</f>
        <v>4375.4147999999996</v>
      </c>
      <c r="H276" s="49"/>
      <c r="I276" s="18"/>
      <c r="J276" s="18"/>
      <c r="K276" s="18"/>
      <c r="L276" s="19">
        <f t="shared" si="33"/>
        <v>0</v>
      </c>
      <c r="M276" s="12">
        <f t="shared" si="34"/>
        <v>0</v>
      </c>
    </row>
    <row r="277" spans="1:13" ht="15" customHeight="1" x14ac:dyDescent="0.25">
      <c r="A277" s="103"/>
      <c r="B277" s="102"/>
      <c r="C277" s="58">
        <v>284</v>
      </c>
      <c r="D277" s="58">
        <v>596</v>
      </c>
      <c r="E277" s="58">
        <v>2</v>
      </c>
      <c r="F277" s="98"/>
      <c r="G277" s="101"/>
      <c r="H277" s="49"/>
      <c r="I277" s="18"/>
      <c r="J277" s="18"/>
      <c r="K277" s="18"/>
      <c r="L277" s="19">
        <f t="shared" si="33"/>
        <v>0</v>
      </c>
      <c r="M277" s="12">
        <f t="shared" si="34"/>
        <v>0</v>
      </c>
    </row>
    <row r="278" spans="1:13" ht="15" customHeight="1" x14ac:dyDescent="0.25">
      <c r="A278" s="103"/>
      <c r="B278" s="102"/>
      <c r="C278" s="58">
        <v>642</v>
      </c>
      <c r="D278" s="58">
        <v>596</v>
      </c>
      <c r="E278" s="58">
        <v>1</v>
      </c>
      <c r="F278" s="98"/>
      <c r="G278" s="101"/>
      <c r="H278" s="49"/>
      <c r="I278" s="18"/>
      <c r="J278" s="18"/>
      <c r="K278" s="18"/>
      <c r="L278" s="19">
        <f t="shared" si="33"/>
        <v>0</v>
      </c>
      <c r="M278" s="12">
        <f t="shared" si="34"/>
        <v>0</v>
      </c>
    </row>
    <row r="279" spans="1:13" ht="15" customHeight="1" x14ac:dyDescent="0.25">
      <c r="A279" s="103"/>
      <c r="B279" s="102" t="s">
        <v>331</v>
      </c>
      <c r="C279" s="58">
        <v>140</v>
      </c>
      <c r="D279" s="58">
        <v>596</v>
      </c>
      <c r="E279" s="58">
        <v>1</v>
      </c>
      <c r="F279" s="98">
        <f>((C279/1000)*(D279/1000)*E279)+((C280/1000)*(D280/1000)*E280)+((C281/1000)*(D281/1000)*E281)</f>
        <v>0.80459999999999998</v>
      </c>
      <c r="G279" s="101">
        <f>F279*$G$9</f>
        <v>4375.4147999999996</v>
      </c>
      <c r="H279" s="49"/>
      <c r="I279" s="18"/>
      <c r="J279" s="18"/>
      <c r="K279" s="18"/>
      <c r="L279" s="19">
        <f t="shared" si="33"/>
        <v>0</v>
      </c>
      <c r="M279" s="12">
        <f t="shared" si="34"/>
        <v>0</v>
      </c>
    </row>
    <row r="280" spans="1:13" ht="15" customHeight="1" x14ac:dyDescent="0.25">
      <c r="A280" s="103"/>
      <c r="B280" s="102"/>
      <c r="C280" s="58">
        <v>284</v>
      </c>
      <c r="D280" s="58">
        <v>596</v>
      </c>
      <c r="E280" s="58">
        <v>2</v>
      </c>
      <c r="F280" s="98"/>
      <c r="G280" s="101"/>
      <c r="H280" s="49"/>
      <c r="I280" s="18"/>
      <c r="J280" s="18"/>
      <c r="K280" s="18"/>
      <c r="L280" s="19">
        <f t="shared" si="33"/>
        <v>0</v>
      </c>
      <c r="M280" s="12">
        <f t="shared" si="34"/>
        <v>0</v>
      </c>
    </row>
    <row r="281" spans="1:13" ht="15" customHeight="1" x14ac:dyDescent="0.25">
      <c r="A281" s="103"/>
      <c r="B281" s="102"/>
      <c r="C281" s="58">
        <v>642</v>
      </c>
      <c r="D281" s="58">
        <v>596</v>
      </c>
      <c r="E281" s="58">
        <v>1</v>
      </c>
      <c r="F281" s="98"/>
      <c r="G281" s="101"/>
      <c r="H281" s="49"/>
      <c r="I281" s="18"/>
      <c r="J281" s="18"/>
      <c r="K281" s="18"/>
      <c r="L281" s="19">
        <f t="shared" si="33"/>
        <v>0</v>
      </c>
      <c r="M281" s="12">
        <f t="shared" si="34"/>
        <v>0</v>
      </c>
    </row>
    <row r="282" spans="1:13" ht="15" customHeight="1" x14ac:dyDescent="0.25">
      <c r="A282" s="103"/>
      <c r="B282" s="111" t="s">
        <v>271</v>
      </c>
      <c r="C282" s="58">
        <v>284</v>
      </c>
      <c r="D282" s="58">
        <v>596</v>
      </c>
      <c r="E282" s="58">
        <v>2</v>
      </c>
      <c r="F282" s="117">
        <f t="shared" ref="F282" si="39">((C282/1000)*(D282/1000)*E282)+((C283/1000)*(D283/1000)*E283)+((C284/1000)*(D284/1000)*E284)</f>
        <v>0.56858399999999987</v>
      </c>
      <c r="G282" s="101">
        <f>F282*$G$9</f>
        <v>3091.9597919999992</v>
      </c>
      <c r="H282" s="49"/>
      <c r="I282" s="18"/>
      <c r="J282" s="18"/>
      <c r="K282" s="18"/>
      <c r="L282" s="19">
        <f t="shared" si="33"/>
        <v>0</v>
      </c>
      <c r="M282" s="12">
        <f t="shared" si="34"/>
        <v>0</v>
      </c>
    </row>
    <row r="283" spans="1:13" ht="15" customHeight="1" x14ac:dyDescent="0.25">
      <c r="A283" s="103"/>
      <c r="B283" s="155"/>
      <c r="C283" s="58">
        <v>284</v>
      </c>
      <c r="D283" s="58">
        <v>596</v>
      </c>
      <c r="E283" s="58">
        <v>1</v>
      </c>
      <c r="F283" s="156"/>
      <c r="G283" s="101"/>
      <c r="H283" s="49"/>
      <c r="I283" s="18"/>
      <c r="J283" s="18"/>
      <c r="K283" s="18"/>
      <c r="L283" s="19">
        <f t="shared" si="33"/>
        <v>0</v>
      </c>
      <c r="M283" s="12">
        <f t="shared" si="34"/>
        <v>0</v>
      </c>
    </row>
    <row r="284" spans="1:13" ht="15" customHeight="1" x14ac:dyDescent="0.25">
      <c r="A284" s="103"/>
      <c r="B284" s="112"/>
      <c r="C284" s="58">
        <v>102</v>
      </c>
      <c r="D284" s="58">
        <v>596</v>
      </c>
      <c r="E284" s="58">
        <v>1</v>
      </c>
      <c r="F284" s="118"/>
      <c r="G284" s="101"/>
      <c r="H284" s="49"/>
      <c r="I284" s="18"/>
      <c r="J284" s="18"/>
      <c r="K284" s="18"/>
      <c r="L284" s="19">
        <f t="shared" si="33"/>
        <v>0</v>
      </c>
      <c r="M284" s="12">
        <f t="shared" si="34"/>
        <v>0</v>
      </c>
    </row>
    <row r="285" spans="1:13" ht="15" customHeight="1" x14ac:dyDescent="0.25">
      <c r="A285" s="103"/>
      <c r="B285" s="111" t="s">
        <v>272</v>
      </c>
      <c r="C285" s="58">
        <v>284</v>
      </c>
      <c r="D285" s="58">
        <v>596</v>
      </c>
      <c r="E285" s="58">
        <v>2</v>
      </c>
      <c r="F285" s="98">
        <f>((C285/1000)*(D285/1000)*E285)+((C286/1000)*(D286/1000)*E286)+((C287/1000)*(D287/1000)*E287)</f>
        <v>0.56858399999999987</v>
      </c>
      <c r="G285" s="101">
        <f>F285*$G$9</f>
        <v>3091.9597919999992</v>
      </c>
      <c r="H285" s="49"/>
      <c r="I285" s="18"/>
      <c r="J285" s="18"/>
      <c r="K285" s="18"/>
      <c r="L285" s="19">
        <f t="shared" si="33"/>
        <v>0</v>
      </c>
      <c r="M285" s="12">
        <f t="shared" si="34"/>
        <v>0</v>
      </c>
    </row>
    <row r="286" spans="1:13" ht="15" customHeight="1" x14ac:dyDescent="0.25">
      <c r="A286" s="103"/>
      <c r="B286" s="155"/>
      <c r="C286" s="58">
        <v>284</v>
      </c>
      <c r="D286" s="58">
        <v>596</v>
      </c>
      <c r="E286" s="58">
        <v>1</v>
      </c>
      <c r="F286" s="98"/>
      <c r="G286" s="101"/>
      <c r="H286" s="49"/>
      <c r="I286" s="18"/>
      <c r="J286" s="18"/>
      <c r="K286" s="18"/>
      <c r="L286" s="19">
        <f t="shared" si="33"/>
        <v>0</v>
      </c>
      <c r="M286" s="12">
        <f t="shared" si="34"/>
        <v>0</v>
      </c>
    </row>
    <row r="287" spans="1:13" ht="15" customHeight="1" x14ac:dyDescent="0.25">
      <c r="A287" s="103"/>
      <c r="B287" s="112"/>
      <c r="C287" s="58">
        <v>102</v>
      </c>
      <c r="D287" s="58">
        <v>596</v>
      </c>
      <c r="E287" s="58">
        <v>1</v>
      </c>
      <c r="F287" s="98"/>
      <c r="G287" s="101"/>
      <c r="H287" s="49"/>
      <c r="I287" s="18"/>
      <c r="J287" s="18"/>
      <c r="K287" s="18"/>
      <c r="L287" s="19">
        <f t="shared" ref="L287:L340" si="40">A287*G287</f>
        <v>0</v>
      </c>
      <c r="M287" s="12">
        <f t="shared" ref="M287:M340" si="41">F287*A287</f>
        <v>0</v>
      </c>
    </row>
    <row r="288" spans="1:13" ht="15" customHeight="1" x14ac:dyDescent="0.25">
      <c r="A288" s="103"/>
      <c r="B288" s="111" t="s">
        <v>332</v>
      </c>
      <c r="C288" s="58">
        <v>284</v>
      </c>
      <c r="D288" s="58">
        <v>596</v>
      </c>
      <c r="E288" s="58">
        <v>2</v>
      </c>
      <c r="F288" s="98">
        <f>((C288/1000)*(D288/1000)*E288)+((C289/1000)*(D289/1000)*E289)+((C290/1000)*(D290/1000)*E290)</f>
        <v>0.56858399999999987</v>
      </c>
      <c r="G288" s="101">
        <f>F288*$G$9</f>
        <v>3091.9597919999992</v>
      </c>
      <c r="H288" s="49"/>
      <c r="I288" s="18"/>
      <c r="J288" s="18"/>
      <c r="K288" s="18"/>
      <c r="L288" s="19">
        <f t="shared" si="40"/>
        <v>0</v>
      </c>
      <c r="M288" s="12">
        <f t="shared" si="41"/>
        <v>0</v>
      </c>
    </row>
    <row r="289" spans="1:13" ht="15" customHeight="1" x14ac:dyDescent="0.25">
      <c r="A289" s="103"/>
      <c r="B289" s="155"/>
      <c r="C289" s="58">
        <v>284</v>
      </c>
      <c r="D289" s="58">
        <v>596</v>
      </c>
      <c r="E289" s="58">
        <v>1</v>
      </c>
      <c r="F289" s="98"/>
      <c r="G289" s="101"/>
      <c r="H289" s="49"/>
      <c r="I289" s="18"/>
      <c r="J289" s="18"/>
      <c r="K289" s="18"/>
      <c r="L289" s="19">
        <f t="shared" si="40"/>
        <v>0</v>
      </c>
      <c r="M289" s="12">
        <f t="shared" si="41"/>
        <v>0</v>
      </c>
    </row>
    <row r="290" spans="1:13" ht="15" customHeight="1" x14ac:dyDescent="0.25">
      <c r="A290" s="103"/>
      <c r="B290" s="112"/>
      <c r="C290" s="58">
        <v>102</v>
      </c>
      <c r="D290" s="58">
        <v>596</v>
      </c>
      <c r="E290" s="58">
        <v>1</v>
      </c>
      <c r="F290" s="98"/>
      <c r="G290" s="101"/>
      <c r="H290" s="49"/>
      <c r="I290" s="18"/>
      <c r="J290" s="18"/>
      <c r="K290" s="18"/>
      <c r="L290" s="19">
        <f t="shared" si="40"/>
        <v>0</v>
      </c>
      <c r="M290" s="12">
        <f t="shared" si="41"/>
        <v>0</v>
      </c>
    </row>
    <row r="291" spans="1:13" ht="15" customHeight="1" x14ac:dyDescent="0.25">
      <c r="A291" s="99"/>
      <c r="B291" s="111" t="s">
        <v>273</v>
      </c>
      <c r="C291" s="58">
        <v>284</v>
      </c>
      <c r="D291" s="58">
        <v>596</v>
      </c>
      <c r="E291" s="58">
        <v>2</v>
      </c>
      <c r="F291" s="117">
        <f>((C291/1000)*(D291/1000)*E291)+((C292/1000)*(D292/1000)*E292)+((C293/1000)*(D293/1000)*E293)</f>
        <v>0.56858399999999987</v>
      </c>
      <c r="G291" s="101">
        <f>F291*$G$9</f>
        <v>3091.9597919999992</v>
      </c>
      <c r="H291" s="49"/>
      <c r="I291" s="18"/>
      <c r="J291" s="18"/>
      <c r="K291" s="18"/>
      <c r="L291" s="19">
        <f t="shared" si="40"/>
        <v>0</v>
      </c>
      <c r="M291" s="12">
        <f t="shared" si="41"/>
        <v>0</v>
      </c>
    </row>
    <row r="292" spans="1:13" ht="15" customHeight="1" x14ac:dyDescent="0.25">
      <c r="A292" s="119"/>
      <c r="B292" s="155"/>
      <c r="C292" s="58">
        <v>284</v>
      </c>
      <c r="D292" s="58">
        <v>596</v>
      </c>
      <c r="E292" s="58">
        <v>1</v>
      </c>
      <c r="F292" s="156"/>
      <c r="G292" s="101"/>
      <c r="H292" s="49"/>
      <c r="I292" s="18"/>
      <c r="J292" s="18"/>
      <c r="K292" s="18"/>
      <c r="L292" s="19">
        <f t="shared" si="40"/>
        <v>0</v>
      </c>
      <c r="M292" s="12">
        <f t="shared" si="41"/>
        <v>0</v>
      </c>
    </row>
    <row r="293" spans="1:13" ht="15" customHeight="1" x14ac:dyDescent="0.25">
      <c r="A293" s="100"/>
      <c r="B293" s="112"/>
      <c r="C293" s="76">
        <v>102</v>
      </c>
      <c r="D293" s="58">
        <v>596</v>
      </c>
      <c r="E293" s="58">
        <v>1</v>
      </c>
      <c r="F293" s="118"/>
      <c r="G293" s="101"/>
      <c r="H293" s="49"/>
      <c r="I293" s="18"/>
      <c r="J293" s="18"/>
      <c r="K293" s="18"/>
      <c r="L293" s="19">
        <f t="shared" si="40"/>
        <v>0</v>
      </c>
      <c r="M293" s="12">
        <f t="shared" si="41"/>
        <v>0</v>
      </c>
    </row>
    <row r="294" spans="1:13" ht="15" customHeight="1" x14ac:dyDescent="0.25">
      <c r="A294" s="103"/>
      <c r="B294" s="111" t="s">
        <v>274</v>
      </c>
      <c r="C294" s="58">
        <v>284</v>
      </c>
      <c r="D294" s="58">
        <v>596</v>
      </c>
      <c r="E294" s="58">
        <v>2</v>
      </c>
      <c r="F294" s="98">
        <f>((C294/1000)*(D294/1000)*E294)+((C295/1000)*(D295/1000)*E295)+((C296/1000)*(D296/1000)*E296)</f>
        <v>0.56858399999999987</v>
      </c>
      <c r="G294" s="101">
        <f>F294*$G$9</f>
        <v>3091.9597919999992</v>
      </c>
      <c r="H294" s="49"/>
      <c r="I294" s="18"/>
      <c r="J294" s="18"/>
      <c r="K294" s="18"/>
      <c r="L294" s="19">
        <f t="shared" si="40"/>
        <v>0</v>
      </c>
      <c r="M294" s="12">
        <f t="shared" si="41"/>
        <v>0</v>
      </c>
    </row>
    <row r="295" spans="1:13" ht="15" customHeight="1" x14ac:dyDescent="0.25">
      <c r="A295" s="103"/>
      <c r="B295" s="155"/>
      <c r="C295" s="58">
        <v>284</v>
      </c>
      <c r="D295" s="58">
        <v>596</v>
      </c>
      <c r="E295" s="58">
        <v>1</v>
      </c>
      <c r="F295" s="98"/>
      <c r="G295" s="101"/>
      <c r="H295" s="49"/>
      <c r="I295" s="18"/>
      <c r="J295" s="18"/>
      <c r="K295" s="18"/>
      <c r="L295" s="19">
        <f t="shared" si="40"/>
        <v>0</v>
      </c>
      <c r="M295" s="12">
        <f t="shared" si="41"/>
        <v>0</v>
      </c>
    </row>
    <row r="296" spans="1:13" ht="15" customHeight="1" x14ac:dyDescent="0.25">
      <c r="A296" s="103"/>
      <c r="B296" s="112"/>
      <c r="C296" s="76">
        <v>102</v>
      </c>
      <c r="D296" s="58">
        <v>596</v>
      </c>
      <c r="E296" s="58">
        <v>1</v>
      </c>
      <c r="F296" s="98"/>
      <c r="G296" s="101"/>
      <c r="H296" s="49"/>
      <c r="I296" s="18"/>
      <c r="J296" s="18"/>
      <c r="K296" s="18"/>
      <c r="L296" s="19">
        <f t="shared" si="40"/>
        <v>0</v>
      </c>
      <c r="M296" s="12">
        <f t="shared" si="41"/>
        <v>0</v>
      </c>
    </row>
    <row r="297" spans="1:13" ht="15" customHeight="1" x14ac:dyDescent="0.25">
      <c r="A297" s="103"/>
      <c r="B297" s="111" t="s">
        <v>333</v>
      </c>
      <c r="C297" s="58">
        <v>284</v>
      </c>
      <c r="D297" s="58">
        <v>596</v>
      </c>
      <c r="E297" s="58">
        <v>2</v>
      </c>
      <c r="F297" s="98">
        <f>((C297/1000)*(D297/1000)*E297)+((C298/1000)*(D298/1000)*E298)+((C299/1000)*(D299/1000)*E299)</f>
        <v>0.56858399999999987</v>
      </c>
      <c r="G297" s="101">
        <f>F297*$G$9</f>
        <v>3091.9597919999992</v>
      </c>
      <c r="H297" s="49"/>
      <c r="I297" s="18"/>
      <c r="J297" s="18"/>
      <c r="K297" s="18"/>
      <c r="L297" s="19">
        <f t="shared" si="40"/>
        <v>0</v>
      </c>
      <c r="M297" s="12">
        <f t="shared" si="41"/>
        <v>0</v>
      </c>
    </row>
    <row r="298" spans="1:13" ht="15" customHeight="1" x14ac:dyDescent="0.25">
      <c r="A298" s="103"/>
      <c r="B298" s="155"/>
      <c r="C298" s="58">
        <v>284</v>
      </c>
      <c r="D298" s="58">
        <v>596</v>
      </c>
      <c r="E298" s="58">
        <v>1</v>
      </c>
      <c r="F298" s="98"/>
      <c r="G298" s="101"/>
      <c r="H298" s="49"/>
      <c r="I298" s="18"/>
      <c r="J298" s="18"/>
      <c r="K298" s="18"/>
      <c r="L298" s="19">
        <f t="shared" si="40"/>
        <v>0</v>
      </c>
      <c r="M298" s="12">
        <f t="shared" si="41"/>
        <v>0</v>
      </c>
    </row>
    <row r="299" spans="1:13" ht="15" customHeight="1" x14ac:dyDescent="0.25">
      <c r="A299" s="103"/>
      <c r="B299" s="112"/>
      <c r="C299" s="76">
        <v>102</v>
      </c>
      <c r="D299" s="58">
        <v>596</v>
      </c>
      <c r="E299" s="58">
        <v>1</v>
      </c>
      <c r="F299" s="98"/>
      <c r="G299" s="101"/>
      <c r="H299" s="49"/>
      <c r="I299" s="18"/>
      <c r="J299" s="18"/>
      <c r="K299" s="18"/>
      <c r="L299" s="19">
        <f t="shared" si="40"/>
        <v>0</v>
      </c>
      <c r="M299" s="12">
        <f t="shared" si="41"/>
        <v>0</v>
      </c>
    </row>
    <row r="300" spans="1:13" ht="15" customHeight="1" x14ac:dyDescent="0.25">
      <c r="A300" s="119"/>
      <c r="B300" s="155" t="s">
        <v>275</v>
      </c>
      <c r="C300" s="58">
        <v>355</v>
      </c>
      <c r="D300" s="58">
        <v>596</v>
      </c>
      <c r="E300" s="58">
        <v>2</v>
      </c>
      <c r="F300" s="117">
        <f t="shared" ref="F300" si="42">((C300/1000)*(D300/1000)*E300)+((C301/1000)*(D301/1000)*E301)</f>
        <v>0.80579199999999995</v>
      </c>
      <c r="G300" s="101">
        <f t="shared" ref="G300" si="43">F300*$G$9</f>
        <v>4381.8968960000002</v>
      </c>
      <c r="H300" s="49"/>
      <c r="I300" s="18"/>
      <c r="J300" s="18"/>
      <c r="K300" s="18"/>
      <c r="L300" s="19">
        <f t="shared" si="40"/>
        <v>0</v>
      </c>
      <c r="M300" s="12">
        <f t="shared" si="41"/>
        <v>0</v>
      </c>
    </row>
    <row r="301" spans="1:13" ht="15" customHeight="1" x14ac:dyDescent="0.25">
      <c r="A301" s="100"/>
      <c r="B301" s="112"/>
      <c r="C301" s="58">
        <v>642</v>
      </c>
      <c r="D301" s="58">
        <v>596</v>
      </c>
      <c r="E301" s="58">
        <v>1</v>
      </c>
      <c r="F301" s="118"/>
      <c r="G301" s="101"/>
      <c r="H301" s="49"/>
      <c r="I301" s="18"/>
      <c r="J301" s="18"/>
      <c r="K301" s="18"/>
      <c r="L301" s="19">
        <f t="shared" si="40"/>
        <v>0</v>
      </c>
      <c r="M301" s="12">
        <f t="shared" si="41"/>
        <v>0</v>
      </c>
    </row>
    <row r="302" spans="1:13" ht="15" customHeight="1" x14ac:dyDescent="0.25">
      <c r="A302" s="82"/>
      <c r="B302" s="155" t="s">
        <v>276</v>
      </c>
      <c r="C302" s="58">
        <v>355</v>
      </c>
      <c r="D302" s="58">
        <v>596</v>
      </c>
      <c r="E302" s="58">
        <v>2</v>
      </c>
      <c r="F302" s="117">
        <f t="shared" ref="F302" si="44">((C302/1000)*(D302/1000)*E302)+((C303/1000)*(D303/1000)*E303)</f>
        <v>0.80579199999999995</v>
      </c>
      <c r="G302" s="101">
        <f t="shared" ref="G302" si="45">F302*$G$9</f>
        <v>4381.8968960000002</v>
      </c>
      <c r="H302" s="49"/>
      <c r="I302" s="18"/>
      <c r="J302" s="18"/>
      <c r="K302" s="18"/>
      <c r="L302" s="19">
        <f t="shared" si="40"/>
        <v>0</v>
      </c>
      <c r="M302" s="12">
        <f t="shared" si="41"/>
        <v>0</v>
      </c>
    </row>
    <row r="303" spans="1:13" ht="15" customHeight="1" x14ac:dyDescent="0.25">
      <c r="A303" s="82"/>
      <c r="B303" s="112"/>
      <c r="C303" s="58">
        <v>642</v>
      </c>
      <c r="D303" s="58">
        <v>596</v>
      </c>
      <c r="E303" s="58">
        <v>1</v>
      </c>
      <c r="F303" s="118"/>
      <c r="G303" s="101"/>
      <c r="H303" s="49"/>
      <c r="I303" s="18"/>
      <c r="J303" s="18"/>
      <c r="K303" s="18"/>
      <c r="L303" s="19">
        <f t="shared" si="40"/>
        <v>0</v>
      </c>
      <c r="M303" s="12">
        <f t="shared" si="41"/>
        <v>0</v>
      </c>
    </row>
    <row r="304" spans="1:13" ht="15" customHeight="1" x14ac:dyDescent="0.25">
      <c r="A304" s="99"/>
      <c r="B304" s="155" t="s">
        <v>334</v>
      </c>
      <c r="C304" s="58">
        <v>355</v>
      </c>
      <c r="D304" s="58">
        <v>596</v>
      </c>
      <c r="E304" s="58">
        <v>2</v>
      </c>
      <c r="F304" s="117">
        <f t="shared" ref="F304" si="46">((C304/1000)*(D304/1000)*E304)+((C305/1000)*(D305/1000)*E305)</f>
        <v>0.80579199999999995</v>
      </c>
      <c r="G304" s="101">
        <f t="shared" ref="G304" si="47">F304*$G$9</f>
        <v>4381.8968960000002</v>
      </c>
      <c r="H304" s="49"/>
      <c r="I304" s="18"/>
      <c r="J304" s="18"/>
      <c r="K304" s="18"/>
      <c r="L304" s="19">
        <f t="shared" si="40"/>
        <v>0</v>
      </c>
      <c r="M304" s="12">
        <f t="shared" si="41"/>
        <v>0</v>
      </c>
    </row>
    <row r="305" spans="1:13" ht="15" customHeight="1" x14ac:dyDescent="0.25">
      <c r="A305" s="100"/>
      <c r="B305" s="112"/>
      <c r="C305" s="58">
        <v>642</v>
      </c>
      <c r="D305" s="58">
        <v>596</v>
      </c>
      <c r="E305" s="58">
        <v>1</v>
      </c>
      <c r="F305" s="118"/>
      <c r="G305" s="101"/>
      <c r="H305" s="49"/>
      <c r="I305" s="18"/>
      <c r="J305" s="18"/>
      <c r="K305" s="18"/>
      <c r="L305" s="19">
        <f t="shared" si="40"/>
        <v>0</v>
      </c>
      <c r="M305" s="12">
        <f t="shared" si="41"/>
        <v>0</v>
      </c>
    </row>
    <row r="306" spans="1:13" ht="15" customHeight="1" x14ac:dyDescent="0.25">
      <c r="A306" s="99"/>
      <c r="B306" s="155" t="s">
        <v>277</v>
      </c>
      <c r="C306" s="58">
        <v>355</v>
      </c>
      <c r="D306" s="58">
        <v>596</v>
      </c>
      <c r="E306" s="58">
        <v>2</v>
      </c>
      <c r="F306" s="117">
        <f t="shared" ref="F306" si="48">((C306/1000)*(D306/1000)*E306)+((C307/1000)*(D307/1000)*E307)</f>
        <v>0.80579199999999995</v>
      </c>
      <c r="G306" s="101">
        <f t="shared" ref="G306" si="49">F306*$G$9</f>
        <v>4381.8968960000002</v>
      </c>
      <c r="H306" s="49"/>
      <c r="I306" s="18"/>
      <c r="J306" s="18"/>
      <c r="K306" s="18"/>
      <c r="L306" s="19">
        <f t="shared" si="40"/>
        <v>0</v>
      </c>
      <c r="M306" s="12">
        <f t="shared" si="41"/>
        <v>0</v>
      </c>
    </row>
    <row r="307" spans="1:13" ht="15" customHeight="1" x14ac:dyDescent="0.25">
      <c r="A307" s="100"/>
      <c r="B307" s="112"/>
      <c r="C307" s="58">
        <v>642</v>
      </c>
      <c r="D307" s="58">
        <v>596</v>
      </c>
      <c r="E307" s="58">
        <v>1</v>
      </c>
      <c r="F307" s="118"/>
      <c r="G307" s="101"/>
      <c r="H307" s="49"/>
      <c r="I307" s="18"/>
      <c r="J307" s="18"/>
      <c r="K307" s="18"/>
      <c r="L307" s="19">
        <f t="shared" si="40"/>
        <v>0</v>
      </c>
      <c r="M307" s="12">
        <f t="shared" si="41"/>
        <v>0</v>
      </c>
    </row>
    <row r="308" spans="1:13" ht="15" customHeight="1" x14ac:dyDescent="0.25">
      <c r="A308" s="82"/>
      <c r="B308" s="155" t="s">
        <v>278</v>
      </c>
      <c r="C308" s="58">
        <v>355</v>
      </c>
      <c r="D308" s="58">
        <v>596</v>
      </c>
      <c r="E308" s="58">
        <v>2</v>
      </c>
      <c r="F308" s="117">
        <f t="shared" ref="F308" si="50">((C308/1000)*(D308/1000)*E308)+((C309/1000)*(D309/1000)*E309)</f>
        <v>0.80579199999999995</v>
      </c>
      <c r="G308" s="101">
        <f t="shared" ref="G308" si="51">F308*$G$9</f>
        <v>4381.8968960000002</v>
      </c>
      <c r="H308" s="49"/>
      <c r="I308" s="18"/>
      <c r="J308" s="18"/>
      <c r="K308" s="18"/>
      <c r="L308" s="19">
        <f t="shared" si="40"/>
        <v>0</v>
      </c>
      <c r="M308" s="12">
        <f t="shared" si="41"/>
        <v>0</v>
      </c>
    </row>
    <row r="309" spans="1:13" ht="15" customHeight="1" x14ac:dyDescent="0.25">
      <c r="A309" s="82"/>
      <c r="B309" s="112"/>
      <c r="C309" s="58">
        <v>642</v>
      </c>
      <c r="D309" s="58">
        <v>596</v>
      </c>
      <c r="E309" s="58">
        <v>1</v>
      </c>
      <c r="F309" s="118"/>
      <c r="G309" s="101"/>
      <c r="H309" s="49"/>
      <c r="I309" s="18"/>
      <c r="J309" s="18"/>
      <c r="K309" s="18"/>
      <c r="L309" s="19">
        <f t="shared" si="40"/>
        <v>0</v>
      </c>
      <c r="M309" s="12">
        <f t="shared" si="41"/>
        <v>0</v>
      </c>
    </row>
    <row r="310" spans="1:13" ht="15" customHeight="1" x14ac:dyDescent="0.25">
      <c r="A310" s="99"/>
      <c r="B310" s="155" t="s">
        <v>335</v>
      </c>
      <c r="C310" s="58">
        <v>355</v>
      </c>
      <c r="D310" s="58">
        <v>596</v>
      </c>
      <c r="E310" s="58">
        <v>2</v>
      </c>
      <c r="F310" s="117">
        <f t="shared" ref="F310" si="52">((C310/1000)*(D310/1000)*E310)+((C311/1000)*(D311/1000)*E311)</f>
        <v>0.80579199999999995</v>
      </c>
      <c r="G310" s="101">
        <f t="shared" ref="G310" si="53">F310*$G$9</f>
        <v>4381.8968960000002</v>
      </c>
      <c r="H310" s="49"/>
      <c r="I310" s="18"/>
      <c r="J310" s="18"/>
      <c r="K310" s="18"/>
      <c r="L310" s="19">
        <f t="shared" si="40"/>
        <v>0</v>
      </c>
      <c r="M310" s="12">
        <f t="shared" si="41"/>
        <v>0</v>
      </c>
    </row>
    <row r="311" spans="1:13" ht="15" customHeight="1" x14ac:dyDescent="0.25">
      <c r="A311" s="100"/>
      <c r="B311" s="112"/>
      <c r="C311" s="58">
        <v>642</v>
      </c>
      <c r="D311" s="58">
        <v>596</v>
      </c>
      <c r="E311" s="58">
        <v>1</v>
      </c>
      <c r="F311" s="118"/>
      <c r="G311" s="101"/>
      <c r="H311" s="49"/>
      <c r="I311" s="18"/>
      <c r="J311" s="18"/>
      <c r="K311" s="18"/>
      <c r="L311" s="19">
        <f t="shared" si="40"/>
        <v>0</v>
      </c>
      <c r="M311" s="12">
        <f t="shared" si="41"/>
        <v>0</v>
      </c>
    </row>
    <row r="312" spans="1:13" ht="15" customHeight="1" x14ac:dyDescent="0.25">
      <c r="A312" s="103"/>
      <c r="B312" s="102" t="s">
        <v>146</v>
      </c>
      <c r="C312" s="58">
        <v>714</v>
      </c>
      <c r="D312" s="58">
        <v>596</v>
      </c>
      <c r="E312" s="58">
        <v>1</v>
      </c>
      <c r="F312" s="117">
        <f>((C312/1000)*(D312/1000)*E312)+((C313/1000)*(D313/1000)*E313)</f>
        <v>1.167564</v>
      </c>
      <c r="G312" s="101">
        <f>F312*$G$9</f>
        <v>6349.2130320000006</v>
      </c>
      <c r="H312" s="49"/>
      <c r="I312" s="18"/>
      <c r="J312" s="18"/>
      <c r="K312" s="18"/>
      <c r="L312" s="19">
        <f t="shared" si="40"/>
        <v>0</v>
      </c>
      <c r="M312" s="12">
        <f t="shared" si="41"/>
        <v>0</v>
      </c>
    </row>
    <row r="313" spans="1:13" ht="15" customHeight="1" x14ac:dyDescent="0.25">
      <c r="A313" s="103"/>
      <c r="B313" s="102"/>
      <c r="C313" s="58">
        <v>1245</v>
      </c>
      <c r="D313" s="58">
        <v>596</v>
      </c>
      <c r="E313" s="58">
        <v>1</v>
      </c>
      <c r="F313" s="118"/>
      <c r="G313" s="101"/>
      <c r="H313" s="49"/>
      <c r="I313" s="18"/>
      <c r="J313" s="18"/>
      <c r="K313" s="18"/>
      <c r="L313" s="19">
        <f t="shared" si="40"/>
        <v>0</v>
      </c>
      <c r="M313" s="12">
        <f t="shared" si="41"/>
        <v>0</v>
      </c>
    </row>
    <row r="314" spans="1:13" s="25" customFormat="1" ht="15" customHeight="1" x14ac:dyDescent="0.25">
      <c r="A314" s="103"/>
      <c r="B314" s="102" t="s">
        <v>145</v>
      </c>
      <c r="C314" s="58">
        <v>714</v>
      </c>
      <c r="D314" s="58">
        <v>596</v>
      </c>
      <c r="E314" s="58">
        <v>1</v>
      </c>
      <c r="F314" s="98">
        <f>((C314/1000)*(D314/1000)*E314)+((C315/1000)*(D315/1000)*E315)</f>
        <v>1.167564</v>
      </c>
      <c r="G314" s="101">
        <f>F314*$G$9</f>
        <v>6349.2130320000006</v>
      </c>
      <c r="H314" s="49"/>
      <c r="I314" s="18"/>
      <c r="J314" s="18"/>
      <c r="K314" s="18"/>
      <c r="L314" s="19">
        <f t="shared" si="40"/>
        <v>0</v>
      </c>
      <c r="M314" s="12">
        <f t="shared" si="41"/>
        <v>0</v>
      </c>
    </row>
    <row r="315" spans="1:13" s="25" customFormat="1" ht="15" customHeight="1" x14ac:dyDescent="0.25">
      <c r="A315" s="103"/>
      <c r="B315" s="102"/>
      <c r="C315" s="58">
        <v>1245</v>
      </c>
      <c r="D315" s="58">
        <v>596</v>
      </c>
      <c r="E315" s="58">
        <v>1</v>
      </c>
      <c r="F315" s="98"/>
      <c r="G315" s="101"/>
      <c r="H315" s="49"/>
      <c r="I315" s="18"/>
      <c r="J315" s="18"/>
      <c r="K315" s="18"/>
      <c r="L315" s="19">
        <f t="shared" si="40"/>
        <v>0</v>
      </c>
      <c r="M315" s="12">
        <f t="shared" si="41"/>
        <v>0</v>
      </c>
    </row>
    <row r="316" spans="1:13" ht="18.75" customHeight="1" x14ac:dyDescent="0.25">
      <c r="A316" s="103"/>
      <c r="B316" s="102" t="s">
        <v>143</v>
      </c>
      <c r="C316" s="58">
        <v>714</v>
      </c>
      <c r="D316" s="58">
        <v>596</v>
      </c>
      <c r="E316" s="58">
        <v>1</v>
      </c>
      <c r="F316" s="98">
        <f>((C316/1000)*(D316/1000)*E316)+((C317/1000)*(D317/1000)*E317)</f>
        <v>1.167564</v>
      </c>
      <c r="G316" s="101">
        <f>F316*$G$9</f>
        <v>6349.2130320000006</v>
      </c>
      <c r="H316" s="49"/>
      <c r="I316" s="18"/>
      <c r="J316" s="18"/>
      <c r="K316" s="18"/>
      <c r="L316" s="19">
        <f t="shared" si="40"/>
        <v>0</v>
      </c>
      <c r="M316" s="12">
        <f t="shared" si="41"/>
        <v>0</v>
      </c>
    </row>
    <row r="317" spans="1:13" ht="18.75" customHeight="1" x14ac:dyDescent="0.25">
      <c r="A317" s="103"/>
      <c r="B317" s="102"/>
      <c r="C317" s="58">
        <v>1245</v>
      </c>
      <c r="D317" s="58">
        <v>596</v>
      </c>
      <c r="E317" s="58">
        <v>1</v>
      </c>
      <c r="F317" s="98"/>
      <c r="G317" s="101"/>
      <c r="H317" s="49"/>
      <c r="I317" s="18"/>
      <c r="J317" s="18"/>
      <c r="K317" s="18"/>
      <c r="L317" s="19">
        <f t="shared" si="40"/>
        <v>0</v>
      </c>
      <c r="M317" s="12">
        <f t="shared" si="41"/>
        <v>0</v>
      </c>
    </row>
    <row r="318" spans="1:13" ht="18.75" customHeight="1" x14ac:dyDescent="0.25">
      <c r="A318" s="103"/>
      <c r="B318" s="102" t="s">
        <v>144</v>
      </c>
      <c r="C318" s="58">
        <v>714</v>
      </c>
      <c r="D318" s="58">
        <v>596</v>
      </c>
      <c r="E318" s="58">
        <v>1</v>
      </c>
      <c r="F318" s="98">
        <f>((C318/1000)*(D318/1000)*E318)+((C319/1000)*(D319/1000)*E319)</f>
        <v>1.167564</v>
      </c>
      <c r="G318" s="101">
        <f>F318*$G$9</f>
        <v>6349.2130320000006</v>
      </c>
      <c r="H318" s="49"/>
      <c r="I318" s="18"/>
      <c r="J318" s="18"/>
      <c r="K318" s="18"/>
      <c r="L318" s="19">
        <f t="shared" si="40"/>
        <v>0</v>
      </c>
      <c r="M318" s="12">
        <f t="shared" si="41"/>
        <v>0</v>
      </c>
    </row>
    <row r="319" spans="1:13" ht="18.75" customHeight="1" x14ac:dyDescent="0.25">
      <c r="A319" s="103"/>
      <c r="B319" s="102"/>
      <c r="C319" s="58">
        <v>1245</v>
      </c>
      <c r="D319" s="58">
        <v>596</v>
      </c>
      <c r="E319" s="58">
        <v>1</v>
      </c>
      <c r="F319" s="98"/>
      <c r="G319" s="101"/>
      <c r="H319" s="49"/>
      <c r="I319" s="54"/>
      <c r="J319" s="54"/>
      <c r="K319" s="54"/>
      <c r="L319" s="19">
        <f t="shared" si="40"/>
        <v>0</v>
      </c>
      <c r="M319" s="12">
        <f t="shared" si="41"/>
        <v>0</v>
      </c>
    </row>
    <row r="320" spans="1:13" ht="15" customHeight="1" x14ac:dyDescent="0.25">
      <c r="A320" s="183"/>
      <c r="B320" s="185" t="s">
        <v>302</v>
      </c>
      <c r="C320" s="93">
        <v>140</v>
      </c>
      <c r="D320" s="93">
        <v>596</v>
      </c>
      <c r="E320" s="93">
        <v>1</v>
      </c>
      <c r="F320" s="104">
        <v>1.163988</v>
      </c>
      <c r="G320" s="106">
        <f>F320*$G$9</f>
        <v>6329.7667440000005</v>
      </c>
      <c r="H320" s="49"/>
      <c r="I320" s="18"/>
      <c r="J320" s="18"/>
      <c r="K320" s="18"/>
      <c r="L320" s="19">
        <f t="shared" si="40"/>
        <v>0</v>
      </c>
      <c r="M320" s="12">
        <f t="shared" si="41"/>
        <v>0</v>
      </c>
    </row>
    <row r="321" spans="1:13" ht="15" customHeight="1" x14ac:dyDescent="0.25">
      <c r="A321" s="186"/>
      <c r="B321" s="185"/>
      <c r="C321" s="93">
        <v>284</v>
      </c>
      <c r="D321" s="93">
        <v>596</v>
      </c>
      <c r="E321" s="93">
        <v>2</v>
      </c>
      <c r="F321" s="104"/>
      <c r="G321" s="157"/>
      <c r="H321" s="49"/>
      <c r="I321" s="18"/>
      <c r="J321" s="18"/>
      <c r="K321" s="18"/>
      <c r="L321" s="19">
        <f t="shared" si="40"/>
        <v>0</v>
      </c>
      <c r="M321" s="12">
        <f t="shared" si="41"/>
        <v>0</v>
      </c>
    </row>
    <row r="322" spans="1:13" ht="15" customHeight="1" x14ac:dyDescent="0.25">
      <c r="A322" s="184"/>
      <c r="B322" s="185"/>
      <c r="C322" s="93">
        <v>1245</v>
      </c>
      <c r="D322" s="93">
        <v>596</v>
      </c>
      <c r="E322" s="93">
        <v>1</v>
      </c>
      <c r="F322" s="104"/>
      <c r="G322" s="107"/>
      <c r="H322" s="49"/>
      <c r="I322" s="18"/>
      <c r="J322" s="18"/>
      <c r="K322" s="18"/>
      <c r="L322" s="19">
        <f t="shared" si="40"/>
        <v>0</v>
      </c>
      <c r="M322" s="12">
        <f t="shared" si="41"/>
        <v>0</v>
      </c>
    </row>
    <row r="323" spans="1:13" ht="15" customHeight="1" x14ac:dyDescent="0.25">
      <c r="A323" s="183"/>
      <c r="B323" s="185" t="s">
        <v>303</v>
      </c>
      <c r="C323" s="93">
        <v>140</v>
      </c>
      <c r="D323" s="93">
        <v>596</v>
      </c>
      <c r="E323" s="93">
        <v>1</v>
      </c>
      <c r="F323" s="104">
        <v>1.163988</v>
      </c>
      <c r="G323" s="106">
        <f t="shared" ref="G323:G340" si="54">F323*$G$9</f>
        <v>6329.7667440000005</v>
      </c>
      <c r="H323" s="49"/>
      <c r="I323" s="18"/>
      <c r="J323" s="18"/>
      <c r="K323" s="18"/>
      <c r="L323" s="19">
        <f t="shared" si="40"/>
        <v>0</v>
      </c>
      <c r="M323" s="12">
        <f t="shared" si="41"/>
        <v>0</v>
      </c>
    </row>
    <row r="324" spans="1:13" ht="15" customHeight="1" x14ac:dyDescent="0.25">
      <c r="A324" s="186"/>
      <c r="B324" s="185"/>
      <c r="C324" s="93">
        <v>284</v>
      </c>
      <c r="D324" s="93">
        <v>596</v>
      </c>
      <c r="E324" s="93">
        <v>2</v>
      </c>
      <c r="F324" s="104"/>
      <c r="G324" s="157"/>
      <c r="H324" s="49"/>
      <c r="I324" s="18"/>
      <c r="J324" s="18"/>
      <c r="K324" s="18"/>
      <c r="L324" s="19">
        <f t="shared" si="40"/>
        <v>0</v>
      </c>
      <c r="M324" s="12">
        <f t="shared" si="41"/>
        <v>0</v>
      </c>
    </row>
    <row r="325" spans="1:13" ht="15" customHeight="1" x14ac:dyDescent="0.25">
      <c r="A325" s="184"/>
      <c r="B325" s="185"/>
      <c r="C325" s="93">
        <v>1245</v>
      </c>
      <c r="D325" s="93">
        <v>596</v>
      </c>
      <c r="E325" s="93">
        <v>1</v>
      </c>
      <c r="F325" s="104"/>
      <c r="G325" s="107"/>
      <c r="H325" s="49"/>
      <c r="I325" s="18"/>
      <c r="J325" s="18"/>
      <c r="K325" s="18"/>
      <c r="L325" s="19">
        <f t="shared" si="40"/>
        <v>0</v>
      </c>
      <c r="M325" s="12">
        <f t="shared" si="41"/>
        <v>0</v>
      </c>
    </row>
    <row r="326" spans="1:13" ht="15" customHeight="1" x14ac:dyDescent="0.25">
      <c r="A326" s="183"/>
      <c r="B326" s="185" t="s">
        <v>304</v>
      </c>
      <c r="C326" s="93">
        <v>140</v>
      </c>
      <c r="D326" s="93">
        <v>596</v>
      </c>
      <c r="E326" s="93">
        <v>1</v>
      </c>
      <c r="F326" s="104">
        <v>1.163988</v>
      </c>
      <c r="G326" s="106">
        <f t="shared" si="54"/>
        <v>6329.7667440000005</v>
      </c>
      <c r="H326" s="49"/>
      <c r="I326" s="18"/>
      <c r="J326" s="18"/>
      <c r="K326" s="18"/>
      <c r="L326" s="19">
        <f t="shared" si="40"/>
        <v>0</v>
      </c>
      <c r="M326" s="12">
        <f t="shared" si="41"/>
        <v>0</v>
      </c>
    </row>
    <row r="327" spans="1:13" ht="15" customHeight="1" x14ac:dyDescent="0.25">
      <c r="A327" s="186"/>
      <c r="B327" s="185"/>
      <c r="C327" s="93">
        <v>284</v>
      </c>
      <c r="D327" s="93">
        <v>596</v>
      </c>
      <c r="E327" s="93">
        <v>2</v>
      </c>
      <c r="F327" s="104"/>
      <c r="G327" s="157"/>
      <c r="H327" s="49"/>
      <c r="I327" s="18"/>
      <c r="J327" s="18"/>
      <c r="K327" s="18"/>
      <c r="L327" s="19">
        <f t="shared" si="40"/>
        <v>0</v>
      </c>
      <c r="M327" s="12">
        <f t="shared" si="41"/>
        <v>0</v>
      </c>
    </row>
    <row r="328" spans="1:13" ht="15" customHeight="1" x14ac:dyDescent="0.25">
      <c r="A328" s="184"/>
      <c r="B328" s="185"/>
      <c r="C328" s="93">
        <v>1245</v>
      </c>
      <c r="D328" s="93">
        <v>596</v>
      </c>
      <c r="E328" s="93">
        <v>1</v>
      </c>
      <c r="F328" s="104"/>
      <c r="G328" s="107"/>
      <c r="H328" s="49"/>
      <c r="I328" s="18"/>
      <c r="J328" s="18"/>
      <c r="K328" s="18"/>
      <c r="L328" s="19">
        <f t="shared" si="40"/>
        <v>0</v>
      </c>
      <c r="M328" s="12">
        <f t="shared" si="41"/>
        <v>0</v>
      </c>
    </row>
    <row r="329" spans="1:13" ht="15" customHeight="1" x14ac:dyDescent="0.25">
      <c r="A329" s="183"/>
      <c r="B329" s="185" t="s">
        <v>305</v>
      </c>
      <c r="C329" s="93">
        <v>284</v>
      </c>
      <c r="D329" s="93">
        <v>596</v>
      </c>
      <c r="E329" s="93">
        <v>2</v>
      </c>
      <c r="F329" s="104">
        <v>0.61387999999999998</v>
      </c>
      <c r="G329" s="106">
        <f t="shared" si="54"/>
        <v>3338.2794399999998</v>
      </c>
      <c r="H329" s="49"/>
      <c r="I329" s="18"/>
      <c r="J329" s="18"/>
      <c r="K329" s="18"/>
      <c r="L329" s="19">
        <f t="shared" si="40"/>
        <v>0</v>
      </c>
      <c r="M329" s="12">
        <f t="shared" si="41"/>
        <v>0</v>
      </c>
    </row>
    <row r="330" spans="1:13" ht="15" customHeight="1" x14ac:dyDescent="0.25">
      <c r="A330" s="184"/>
      <c r="B330" s="185"/>
      <c r="C330" s="93">
        <v>462</v>
      </c>
      <c r="D330" s="93">
        <v>596</v>
      </c>
      <c r="E330" s="93">
        <v>1</v>
      </c>
      <c r="F330" s="104"/>
      <c r="G330" s="107"/>
      <c r="H330" s="49"/>
      <c r="I330" s="18"/>
      <c r="J330" s="18"/>
      <c r="K330" s="18"/>
      <c r="L330" s="19">
        <f t="shared" si="40"/>
        <v>0</v>
      </c>
      <c r="M330" s="12">
        <f t="shared" si="41"/>
        <v>0</v>
      </c>
    </row>
    <row r="331" spans="1:13" ht="15" customHeight="1" x14ac:dyDescent="0.25">
      <c r="A331" s="183"/>
      <c r="B331" s="185" t="s">
        <v>306</v>
      </c>
      <c r="C331" s="93">
        <v>284</v>
      </c>
      <c r="D331" s="93">
        <v>596</v>
      </c>
      <c r="E331" s="93">
        <v>2</v>
      </c>
      <c r="F331" s="104">
        <v>0.61387999999999998</v>
      </c>
      <c r="G331" s="106">
        <f t="shared" si="54"/>
        <v>3338.2794399999998</v>
      </c>
      <c r="H331" s="49"/>
      <c r="I331" s="18"/>
      <c r="J331" s="18"/>
      <c r="K331" s="18"/>
      <c r="L331" s="19">
        <f t="shared" si="40"/>
        <v>0</v>
      </c>
      <c r="M331" s="12">
        <f t="shared" si="41"/>
        <v>0</v>
      </c>
    </row>
    <row r="332" spans="1:13" ht="15" customHeight="1" x14ac:dyDescent="0.25">
      <c r="A332" s="184"/>
      <c r="B332" s="185"/>
      <c r="C332" s="93">
        <v>462</v>
      </c>
      <c r="D332" s="93">
        <v>596</v>
      </c>
      <c r="E332" s="93">
        <v>1</v>
      </c>
      <c r="F332" s="104"/>
      <c r="G332" s="107"/>
      <c r="H332" s="49"/>
      <c r="I332" s="18"/>
      <c r="J332" s="18"/>
      <c r="K332" s="18"/>
      <c r="L332" s="19">
        <f t="shared" si="40"/>
        <v>0</v>
      </c>
      <c r="M332" s="12">
        <f t="shared" si="41"/>
        <v>0</v>
      </c>
    </row>
    <row r="333" spans="1:13" ht="15" customHeight="1" x14ac:dyDescent="0.25">
      <c r="A333" s="183"/>
      <c r="B333" s="185" t="s">
        <v>307</v>
      </c>
      <c r="C333" s="93">
        <v>284</v>
      </c>
      <c r="D333" s="93">
        <v>596</v>
      </c>
      <c r="E333" s="93">
        <v>2</v>
      </c>
      <c r="F333" s="104">
        <v>0.61387999999999998</v>
      </c>
      <c r="G333" s="106">
        <f t="shared" si="54"/>
        <v>3338.2794399999998</v>
      </c>
      <c r="H333" s="49"/>
      <c r="I333" s="18"/>
      <c r="J333" s="18"/>
      <c r="K333" s="18"/>
      <c r="L333" s="19">
        <f t="shared" si="40"/>
        <v>0</v>
      </c>
      <c r="M333" s="12">
        <f t="shared" si="41"/>
        <v>0</v>
      </c>
    </row>
    <row r="334" spans="1:13" ht="15" customHeight="1" x14ac:dyDescent="0.25">
      <c r="A334" s="184"/>
      <c r="B334" s="185"/>
      <c r="C334" s="93">
        <v>462</v>
      </c>
      <c r="D334" s="93">
        <v>596</v>
      </c>
      <c r="E334" s="93">
        <v>1</v>
      </c>
      <c r="F334" s="104"/>
      <c r="G334" s="107"/>
      <c r="H334" s="49"/>
      <c r="I334" s="18"/>
      <c r="J334" s="18"/>
      <c r="K334" s="18"/>
      <c r="L334" s="19">
        <f t="shared" si="40"/>
        <v>0</v>
      </c>
      <c r="M334" s="12">
        <f t="shared" si="41"/>
        <v>0</v>
      </c>
    </row>
    <row r="335" spans="1:13" ht="15" customHeight="1" x14ac:dyDescent="0.25">
      <c r="A335" s="95"/>
      <c r="B335" s="92" t="s">
        <v>308</v>
      </c>
      <c r="C335" s="93">
        <v>714</v>
      </c>
      <c r="D335" s="93">
        <v>796</v>
      </c>
      <c r="E335" s="93">
        <v>1</v>
      </c>
      <c r="F335" s="94">
        <v>0.56834399999999996</v>
      </c>
      <c r="G335" s="60">
        <f t="shared" si="54"/>
        <v>3090.6546719999997</v>
      </c>
      <c r="H335" s="49"/>
      <c r="I335" s="18"/>
      <c r="J335" s="18"/>
      <c r="K335" s="18"/>
      <c r="L335" s="19">
        <f t="shared" si="40"/>
        <v>0</v>
      </c>
      <c r="M335" s="12">
        <f t="shared" si="41"/>
        <v>0</v>
      </c>
    </row>
    <row r="336" spans="1:13" ht="15" customHeight="1" x14ac:dyDescent="0.25">
      <c r="A336" s="95"/>
      <c r="B336" s="92" t="s">
        <v>309</v>
      </c>
      <c r="C336" s="93">
        <v>714</v>
      </c>
      <c r="D336" s="93">
        <v>796</v>
      </c>
      <c r="E336" s="93">
        <v>1</v>
      </c>
      <c r="F336" s="94">
        <v>0.56834399999999996</v>
      </c>
      <c r="G336" s="60">
        <f t="shared" si="54"/>
        <v>3090.6546719999997</v>
      </c>
      <c r="H336" s="49"/>
      <c r="I336" s="18"/>
      <c r="J336" s="18"/>
      <c r="K336" s="18"/>
      <c r="L336" s="19">
        <f t="shared" si="40"/>
        <v>0</v>
      </c>
      <c r="M336" s="12">
        <f t="shared" si="41"/>
        <v>0</v>
      </c>
    </row>
    <row r="337" spans="1:13" ht="15" customHeight="1" x14ac:dyDescent="0.25">
      <c r="A337" s="95"/>
      <c r="B337" s="92" t="s">
        <v>310</v>
      </c>
      <c r="C337" s="93">
        <v>714</v>
      </c>
      <c r="D337" s="93">
        <v>796</v>
      </c>
      <c r="E337" s="93">
        <v>1</v>
      </c>
      <c r="F337" s="94">
        <v>0.56834399999999996</v>
      </c>
      <c r="G337" s="60">
        <f t="shared" si="54"/>
        <v>3090.6546719999997</v>
      </c>
      <c r="H337" s="49"/>
      <c r="I337" s="18"/>
      <c r="J337" s="18"/>
      <c r="K337" s="18"/>
      <c r="L337" s="19">
        <f t="shared" si="40"/>
        <v>0</v>
      </c>
      <c r="M337" s="12">
        <f t="shared" si="41"/>
        <v>0</v>
      </c>
    </row>
    <row r="338" spans="1:13" ht="15" customHeight="1" x14ac:dyDescent="0.25">
      <c r="A338" s="95"/>
      <c r="B338" s="92" t="s">
        <v>311</v>
      </c>
      <c r="C338" s="93">
        <v>233</v>
      </c>
      <c r="D338" s="93">
        <v>596</v>
      </c>
      <c r="E338" s="93">
        <v>1</v>
      </c>
      <c r="F338" s="94">
        <v>0.13886799999999999</v>
      </c>
      <c r="G338" s="60">
        <f>F338*$G$9</f>
        <v>755.16418399999998</v>
      </c>
      <c r="H338" s="49"/>
      <c r="I338" s="18"/>
      <c r="J338" s="18"/>
      <c r="K338" s="18"/>
      <c r="L338" s="19">
        <f t="shared" si="40"/>
        <v>0</v>
      </c>
      <c r="M338" s="12">
        <f t="shared" si="41"/>
        <v>0</v>
      </c>
    </row>
    <row r="339" spans="1:13" ht="15" customHeight="1" x14ac:dyDescent="0.25">
      <c r="A339" s="95"/>
      <c r="B339" s="92" t="s">
        <v>312</v>
      </c>
      <c r="C339" s="93">
        <v>233</v>
      </c>
      <c r="D339" s="93">
        <v>596</v>
      </c>
      <c r="E339" s="93">
        <v>1</v>
      </c>
      <c r="F339" s="94">
        <v>0.13886799999999999</v>
      </c>
      <c r="G339" s="60">
        <f t="shared" si="54"/>
        <v>755.16418399999998</v>
      </c>
      <c r="H339" s="49"/>
      <c r="I339" s="18"/>
      <c r="J339" s="18"/>
      <c r="K339" s="18"/>
      <c r="L339" s="19">
        <f t="shared" si="40"/>
        <v>0</v>
      </c>
      <c r="M339" s="12">
        <f t="shared" si="41"/>
        <v>0</v>
      </c>
    </row>
    <row r="340" spans="1:13" ht="15" customHeight="1" x14ac:dyDescent="0.25">
      <c r="A340" s="95"/>
      <c r="B340" s="92" t="s">
        <v>313</v>
      </c>
      <c r="C340" s="93">
        <v>233</v>
      </c>
      <c r="D340" s="93">
        <v>596</v>
      </c>
      <c r="E340" s="93">
        <v>1</v>
      </c>
      <c r="F340" s="94">
        <v>0.13886799999999999</v>
      </c>
      <c r="G340" s="60">
        <f t="shared" si="54"/>
        <v>755.16418399999998</v>
      </c>
      <c r="H340" s="49"/>
      <c r="I340" s="18"/>
      <c r="J340" s="18"/>
      <c r="K340" s="18"/>
      <c r="L340" s="19">
        <f t="shared" si="40"/>
        <v>0</v>
      </c>
      <c r="M340" s="12">
        <f t="shared" si="41"/>
        <v>0</v>
      </c>
    </row>
    <row r="341" spans="1:13" ht="18.75" customHeight="1" x14ac:dyDescent="0.25">
      <c r="A341" s="120"/>
      <c r="B341" s="120" t="s">
        <v>175</v>
      </c>
      <c r="C341" s="120" t="s">
        <v>171</v>
      </c>
      <c r="D341" s="120" t="s">
        <v>172</v>
      </c>
      <c r="E341" s="120" t="s">
        <v>176</v>
      </c>
      <c r="F341" s="120" t="s">
        <v>163</v>
      </c>
      <c r="G341" s="115" t="s">
        <v>173</v>
      </c>
      <c r="H341" s="61"/>
      <c r="I341" s="62"/>
      <c r="J341" s="62"/>
      <c r="K341" s="63"/>
      <c r="L341" s="19"/>
    </row>
    <row r="342" spans="1:13" x14ac:dyDescent="0.25">
      <c r="A342" s="116"/>
      <c r="B342" s="116"/>
      <c r="C342" s="116"/>
      <c r="D342" s="116"/>
      <c r="E342" s="116"/>
      <c r="F342" s="116"/>
      <c r="G342" s="116"/>
      <c r="H342" s="64"/>
      <c r="I342" s="65"/>
      <c r="J342" s="65"/>
      <c r="K342" s="66"/>
      <c r="L342" s="19"/>
    </row>
    <row r="343" spans="1:13" ht="18.75" customHeight="1" x14ac:dyDescent="0.25">
      <c r="A343" s="26"/>
      <c r="B343" s="58" t="s">
        <v>290</v>
      </c>
      <c r="C343" s="27"/>
      <c r="D343" s="27"/>
      <c r="E343" s="27"/>
      <c r="F343" s="59">
        <f>((C343/1000)*(D343/1000))*A343</f>
        <v>0</v>
      </c>
      <c r="G343" s="60">
        <f t="shared" ref="G343:G349" si="55">F343*$G$9</f>
        <v>0</v>
      </c>
      <c r="H343" s="86"/>
      <c r="I343" s="76"/>
      <c r="J343" s="76"/>
      <c r="K343" s="76"/>
      <c r="L343" s="19">
        <f t="shared" ref="L343:L349" si="56">A343*G343</f>
        <v>0</v>
      </c>
      <c r="M343" s="12">
        <f t="shared" ref="M343:M349" si="57">F343*A343</f>
        <v>0</v>
      </c>
    </row>
    <row r="344" spans="1:13" ht="15" customHeight="1" x14ac:dyDescent="0.25">
      <c r="A344" s="26"/>
      <c r="B344" s="58" t="s">
        <v>290</v>
      </c>
      <c r="C344" s="27"/>
      <c r="D344" s="27"/>
      <c r="E344" s="27"/>
      <c r="F344" s="59">
        <f t="shared" ref="F344:F349" si="58">((C344/1000)*(D344/1000))*A344</f>
        <v>0</v>
      </c>
      <c r="G344" s="60">
        <f t="shared" si="55"/>
        <v>0</v>
      </c>
      <c r="H344" s="60"/>
      <c r="I344" s="58"/>
      <c r="J344" s="58"/>
      <c r="K344" s="58"/>
      <c r="L344" s="19">
        <f t="shared" si="56"/>
        <v>0</v>
      </c>
      <c r="M344" s="12">
        <f t="shared" si="57"/>
        <v>0</v>
      </c>
    </row>
    <row r="345" spans="1:13" ht="30" customHeight="1" x14ac:dyDescent="0.25">
      <c r="A345" s="26"/>
      <c r="B345" s="58" t="s">
        <v>290</v>
      </c>
      <c r="C345" s="27"/>
      <c r="D345" s="27"/>
      <c r="E345" s="27"/>
      <c r="F345" s="59">
        <f t="shared" si="58"/>
        <v>0</v>
      </c>
      <c r="G345" s="60">
        <f t="shared" si="55"/>
        <v>0</v>
      </c>
      <c r="H345" s="60"/>
      <c r="I345" s="58"/>
      <c r="J345" s="58"/>
      <c r="K345" s="58"/>
      <c r="L345" s="19">
        <f t="shared" si="56"/>
        <v>0</v>
      </c>
      <c r="M345" s="12">
        <f t="shared" si="57"/>
        <v>0</v>
      </c>
    </row>
    <row r="346" spans="1:13" ht="15" customHeight="1" x14ac:dyDescent="0.25">
      <c r="A346" s="26"/>
      <c r="B346" s="58" t="s">
        <v>290</v>
      </c>
      <c r="C346" s="27"/>
      <c r="D346" s="27"/>
      <c r="E346" s="27"/>
      <c r="F346" s="59">
        <f t="shared" si="58"/>
        <v>0</v>
      </c>
      <c r="G346" s="60">
        <f t="shared" si="55"/>
        <v>0</v>
      </c>
      <c r="H346" s="60"/>
      <c r="I346" s="58"/>
      <c r="J346" s="58"/>
      <c r="K346" s="58"/>
      <c r="L346" s="19">
        <f t="shared" si="56"/>
        <v>0</v>
      </c>
      <c r="M346" s="12">
        <f t="shared" si="57"/>
        <v>0</v>
      </c>
    </row>
    <row r="347" spans="1:13" ht="18.75" customHeight="1" x14ac:dyDescent="0.25">
      <c r="A347" s="26"/>
      <c r="B347" s="58" t="s">
        <v>290</v>
      </c>
      <c r="C347" s="27"/>
      <c r="D347" s="27"/>
      <c r="E347" s="27"/>
      <c r="F347" s="59">
        <f t="shared" si="58"/>
        <v>0</v>
      </c>
      <c r="G347" s="60">
        <f t="shared" si="55"/>
        <v>0</v>
      </c>
      <c r="H347" s="60"/>
      <c r="I347" s="58"/>
      <c r="J347" s="58"/>
      <c r="K347" s="58"/>
      <c r="L347" s="19">
        <f t="shared" si="56"/>
        <v>0</v>
      </c>
      <c r="M347" s="12">
        <f t="shared" si="57"/>
        <v>0</v>
      </c>
    </row>
    <row r="348" spans="1:13" ht="18.75" customHeight="1" x14ac:dyDescent="0.25">
      <c r="A348" s="26"/>
      <c r="B348" s="58" t="s">
        <v>290</v>
      </c>
      <c r="C348" s="27"/>
      <c r="D348" s="27"/>
      <c r="E348" s="27"/>
      <c r="F348" s="59">
        <f t="shared" si="58"/>
        <v>0</v>
      </c>
      <c r="G348" s="60">
        <f t="shared" si="55"/>
        <v>0</v>
      </c>
      <c r="H348" s="60"/>
      <c r="I348" s="58"/>
      <c r="J348" s="58"/>
      <c r="K348" s="58"/>
      <c r="L348" s="19">
        <f t="shared" si="56"/>
        <v>0</v>
      </c>
      <c r="M348" s="12">
        <f t="shared" si="57"/>
        <v>0</v>
      </c>
    </row>
    <row r="349" spans="1:13" ht="18.75" customHeight="1" x14ac:dyDescent="0.25">
      <c r="A349" s="26"/>
      <c r="B349" s="58" t="s">
        <v>290</v>
      </c>
      <c r="C349" s="27"/>
      <c r="D349" s="27"/>
      <c r="E349" s="27"/>
      <c r="F349" s="59">
        <f t="shared" si="58"/>
        <v>0</v>
      </c>
      <c r="G349" s="60">
        <f t="shared" si="55"/>
        <v>0</v>
      </c>
      <c r="H349" s="60"/>
      <c r="I349" s="58"/>
      <c r="J349" s="58"/>
      <c r="K349" s="58"/>
      <c r="L349" s="19">
        <f t="shared" si="56"/>
        <v>0</v>
      </c>
      <c r="M349" s="12">
        <f t="shared" si="57"/>
        <v>0</v>
      </c>
    </row>
    <row r="350" spans="1:13" x14ac:dyDescent="0.25">
      <c r="A350" s="28"/>
      <c r="B350" s="4"/>
      <c r="C350" s="4"/>
      <c r="D350" s="4"/>
      <c r="E350" s="29"/>
      <c r="F350" s="30"/>
      <c r="G350" s="31"/>
      <c r="H350" s="31"/>
      <c r="I350" s="29"/>
      <c r="J350" s="4"/>
      <c r="K350" s="4"/>
    </row>
    <row r="351" spans="1:13" x14ac:dyDescent="0.25">
      <c r="A351" s="113" t="s">
        <v>177</v>
      </c>
      <c r="B351" s="113"/>
      <c r="C351" s="113"/>
      <c r="D351" s="113"/>
      <c r="E351" s="114"/>
      <c r="F351" s="32">
        <f>SUM(M12:M349)</f>
        <v>0</v>
      </c>
      <c r="G351" s="33">
        <f>SUM(L12:L349)</f>
        <v>0</v>
      </c>
      <c r="H351" s="34">
        <f>SUM(R12:R349)</f>
        <v>0</v>
      </c>
      <c r="I351" s="67">
        <f>SUM(I12:I349)</f>
        <v>0</v>
      </c>
      <c r="J351" s="34">
        <f>SUM(J12:J349)</f>
        <v>0</v>
      </c>
      <c r="K351" s="67">
        <f>SUM(K12:K349)</f>
        <v>0</v>
      </c>
    </row>
    <row r="353" spans="1:1" x14ac:dyDescent="0.25">
      <c r="A353" s="1" t="s">
        <v>183</v>
      </c>
    </row>
    <row r="354" spans="1:1" x14ac:dyDescent="0.25">
      <c r="A354" s="1" t="s">
        <v>336</v>
      </c>
    </row>
    <row r="355" spans="1:1" x14ac:dyDescent="0.25">
      <c r="A355" s="38" t="s">
        <v>238</v>
      </c>
    </row>
  </sheetData>
  <sheetProtection algorithmName="SHA-512" hashValue="JKGosuU77vNeRmQgyksnKnrarnCSg0HxqxKlzL5veZLMG8QRCCzQIFVuam3G7tqwuZtPmXNzIb90MwWcoo5TyA==" saltValue="haBKYjEg4amPMwGMVZE+aw==" spinCount="100000" sheet="1" objects="1" scenarios="1"/>
  <protectedRanges>
    <protectedRange algorithmName="SHA-512" hashValue="TqFed3TYxT1+CIvBvDpB9NdsJYw8XFoQz6sw1qsibaecpJ3xpAUucpcw45xpBwt0MvPgZ2wXM1XJF4ampTk53Q==" saltValue="QJyxpDCbMaJHqjgAq43XHw==" spinCount="100000" sqref="B119:E123" name="zamowienie_1"/>
    <protectedRange algorithmName="SHA-512" hashValue="TqFed3TYxT1+CIvBvDpB9NdsJYw8XFoQz6sw1qsibaecpJ3xpAUucpcw45xpBwt0MvPgZ2wXM1XJF4ampTk53Q==" saltValue="QJyxpDCbMaJHqjgAq43XHw==" spinCount="100000" sqref="B155:F156 B147:F154" name="zamowienie_3"/>
    <protectedRange algorithmName="SHA-512" hashValue="TqFed3TYxT1+CIvBvDpB9NdsJYw8XFoQz6sw1qsibaecpJ3xpAUucpcw45xpBwt0MvPgZ2wXM1XJF4ampTk53Q==" saltValue="QJyxpDCbMaJHqjgAq43XHw==" spinCount="100000" sqref="B320:F340" name="zamowienie_4"/>
  </protectedRanges>
  <mergeCells count="277">
    <mergeCell ref="G326:G328"/>
    <mergeCell ref="G323:G325"/>
    <mergeCell ref="G320:G322"/>
    <mergeCell ref="A331:A332"/>
    <mergeCell ref="B331:B332"/>
    <mergeCell ref="F331:F332"/>
    <mergeCell ref="A333:A334"/>
    <mergeCell ref="B333:B334"/>
    <mergeCell ref="F333:F334"/>
    <mergeCell ref="G333:G334"/>
    <mergeCell ref="G331:G332"/>
    <mergeCell ref="G329:G330"/>
    <mergeCell ref="B149:B150"/>
    <mergeCell ref="F149:F150"/>
    <mergeCell ref="B151:B152"/>
    <mergeCell ref="F151:F152"/>
    <mergeCell ref="B153:B154"/>
    <mergeCell ref="F153:F154"/>
    <mergeCell ref="A149:A150"/>
    <mergeCell ref="A151:A152"/>
    <mergeCell ref="A153:A154"/>
    <mergeCell ref="A4:B4"/>
    <mergeCell ref="C4:E4"/>
    <mergeCell ref="F4:G6"/>
    <mergeCell ref="H4:K4"/>
    <mergeCell ref="A5:B6"/>
    <mergeCell ref="C5:E6"/>
    <mergeCell ref="H5:K6"/>
    <mergeCell ref="A1:K1"/>
    <mergeCell ref="A2:B2"/>
    <mergeCell ref="C2:E2"/>
    <mergeCell ref="F2:G2"/>
    <mergeCell ref="H2:K2"/>
    <mergeCell ref="A3:B3"/>
    <mergeCell ref="C3:K3"/>
    <mergeCell ref="L8:L10"/>
    <mergeCell ref="M8:M10"/>
    <mergeCell ref="C9:C10"/>
    <mergeCell ref="D9:D10"/>
    <mergeCell ref="A11:G11"/>
    <mergeCell ref="H11:K11"/>
    <mergeCell ref="A8:A10"/>
    <mergeCell ref="B8:B10"/>
    <mergeCell ref="C8:D8"/>
    <mergeCell ref="E8:E10"/>
    <mergeCell ref="F8:F10"/>
    <mergeCell ref="H8:I8"/>
    <mergeCell ref="B31:B32"/>
    <mergeCell ref="E31:E32"/>
    <mergeCell ref="F31:F32"/>
    <mergeCell ref="G31:G32"/>
    <mergeCell ref="B33:B34"/>
    <mergeCell ref="E33:E34"/>
    <mergeCell ref="F33:F34"/>
    <mergeCell ref="G33:G34"/>
    <mergeCell ref="J8:K8"/>
    <mergeCell ref="A157:G157"/>
    <mergeCell ref="A187:A188"/>
    <mergeCell ref="B187:B188"/>
    <mergeCell ref="F187:F188"/>
    <mergeCell ref="G187:G188"/>
    <mergeCell ref="A189:A190"/>
    <mergeCell ref="B189:B190"/>
    <mergeCell ref="F189:F190"/>
    <mergeCell ref="G189:G190"/>
    <mergeCell ref="A195:A196"/>
    <mergeCell ref="B195:B196"/>
    <mergeCell ref="F195:F196"/>
    <mergeCell ref="G195:G196"/>
    <mergeCell ref="A197:A198"/>
    <mergeCell ref="B197:B198"/>
    <mergeCell ref="F197:F198"/>
    <mergeCell ref="G197:G198"/>
    <mergeCell ref="A191:A192"/>
    <mergeCell ref="B191:B192"/>
    <mergeCell ref="F191:F192"/>
    <mergeCell ref="G191:G192"/>
    <mergeCell ref="A193:A194"/>
    <mergeCell ref="B193:B194"/>
    <mergeCell ref="F193:F194"/>
    <mergeCell ref="G193:G194"/>
    <mergeCell ref="A203:A204"/>
    <mergeCell ref="B203:B204"/>
    <mergeCell ref="F203:F204"/>
    <mergeCell ref="G203:G204"/>
    <mergeCell ref="A205:A206"/>
    <mergeCell ref="B205:B206"/>
    <mergeCell ref="F205:F206"/>
    <mergeCell ref="G205:G206"/>
    <mergeCell ref="A199:A200"/>
    <mergeCell ref="B199:B200"/>
    <mergeCell ref="F199:F200"/>
    <mergeCell ref="G199:G200"/>
    <mergeCell ref="A201:A202"/>
    <mergeCell ref="B201:B202"/>
    <mergeCell ref="F201:F202"/>
    <mergeCell ref="G201:G202"/>
    <mergeCell ref="A211:A212"/>
    <mergeCell ref="B211:B212"/>
    <mergeCell ref="F211:F212"/>
    <mergeCell ref="G211:G212"/>
    <mergeCell ref="A213:A214"/>
    <mergeCell ref="B213:B214"/>
    <mergeCell ref="F213:F214"/>
    <mergeCell ref="G213:G214"/>
    <mergeCell ref="A207:A208"/>
    <mergeCell ref="B207:B208"/>
    <mergeCell ref="F207:F208"/>
    <mergeCell ref="G207:G208"/>
    <mergeCell ref="A209:A210"/>
    <mergeCell ref="B209:B210"/>
    <mergeCell ref="F209:F210"/>
    <mergeCell ref="G209:G210"/>
    <mergeCell ref="A228:A229"/>
    <mergeCell ref="B228:B229"/>
    <mergeCell ref="F228:F229"/>
    <mergeCell ref="G228:G229"/>
    <mergeCell ref="F230:F231"/>
    <mergeCell ref="G230:G231"/>
    <mergeCell ref="A215:A216"/>
    <mergeCell ref="B215:B216"/>
    <mergeCell ref="F215:F216"/>
    <mergeCell ref="G215:G216"/>
    <mergeCell ref="A226:A227"/>
    <mergeCell ref="B226:B227"/>
    <mergeCell ref="F226:F227"/>
    <mergeCell ref="G226:G227"/>
    <mergeCell ref="A238:A239"/>
    <mergeCell ref="B238:B239"/>
    <mergeCell ref="F238:F239"/>
    <mergeCell ref="G238:G239"/>
    <mergeCell ref="A240:A241"/>
    <mergeCell ref="B240:B241"/>
    <mergeCell ref="F240:F241"/>
    <mergeCell ref="G240:G241"/>
    <mergeCell ref="A232:A234"/>
    <mergeCell ref="B232:B234"/>
    <mergeCell ref="F232:F234"/>
    <mergeCell ref="G232:G234"/>
    <mergeCell ref="A235:A237"/>
    <mergeCell ref="B235:B237"/>
    <mergeCell ref="F235:F237"/>
    <mergeCell ref="G235:G237"/>
    <mergeCell ref="A252:A253"/>
    <mergeCell ref="B252:B253"/>
    <mergeCell ref="F252:F253"/>
    <mergeCell ref="G252:G253"/>
    <mergeCell ref="A254:A255"/>
    <mergeCell ref="B254:B255"/>
    <mergeCell ref="F254:F255"/>
    <mergeCell ref="G254:G255"/>
    <mergeCell ref="A242:A243"/>
    <mergeCell ref="B242:B243"/>
    <mergeCell ref="F242:F243"/>
    <mergeCell ref="G242:G243"/>
    <mergeCell ref="A250:A251"/>
    <mergeCell ref="B250:B251"/>
    <mergeCell ref="F250:F251"/>
    <mergeCell ref="G250:G251"/>
    <mergeCell ref="A261:A263"/>
    <mergeCell ref="B261:B263"/>
    <mergeCell ref="F261:F263"/>
    <mergeCell ref="G261:G263"/>
    <mergeCell ref="A264:A266"/>
    <mergeCell ref="B264:B266"/>
    <mergeCell ref="F264:F266"/>
    <mergeCell ref="G264:G266"/>
    <mergeCell ref="A256:A257"/>
    <mergeCell ref="B256:B257"/>
    <mergeCell ref="F256:F257"/>
    <mergeCell ref="G256:G257"/>
    <mergeCell ref="A258:A260"/>
    <mergeCell ref="B258:B260"/>
    <mergeCell ref="F258:F260"/>
    <mergeCell ref="G258:G260"/>
    <mergeCell ref="A273:A275"/>
    <mergeCell ref="B273:B275"/>
    <mergeCell ref="F273:F275"/>
    <mergeCell ref="G273:G275"/>
    <mergeCell ref="A276:A278"/>
    <mergeCell ref="B276:B278"/>
    <mergeCell ref="F276:F278"/>
    <mergeCell ref="G276:G278"/>
    <mergeCell ref="A267:A269"/>
    <mergeCell ref="B267:B269"/>
    <mergeCell ref="F267:F269"/>
    <mergeCell ref="G267:G269"/>
    <mergeCell ref="A270:A272"/>
    <mergeCell ref="B270:B272"/>
    <mergeCell ref="F270:F272"/>
    <mergeCell ref="G270:G272"/>
    <mergeCell ref="A285:A287"/>
    <mergeCell ref="B285:B287"/>
    <mergeCell ref="F285:F287"/>
    <mergeCell ref="G285:G287"/>
    <mergeCell ref="A288:A290"/>
    <mergeCell ref="B288:B290"/>
    <mergeCell ref="F288:F290"/>
    <mergeCell ref="G288:G290"/>
    <mergeCell ref="A279:A281"/>
    <mergeCell ref="B279:B281"/>
    <mergeCell ref="F279:F281"/>
    <mergeCell ref="G279:G281"/>
    <mergeCell ref="A282:A284"/>
    <mergeCell ref="B282:B284"/>
    <mergeCell ref="F282:F284"/>
    <mergeCell ref="G282:G284"/>
    <mergeCell ref="A297:A299"/>
    <mergeCell ref="B297:B299"/>
    <mergeCell ref="F297:F299"/>
    <mergeCell ref="G297:G299"/>
    <mergeCell ref="A300:A301"/>
    <mergeCell ref="B300:B301"/>
    <mergeCell ref="F300:F301"/>
    <mergeCell ref="G300:G301"/>
    <mergeCell ref="A291:A293"/>
    <mergeCell ref="B291:B293"/>
    <mergeCell ref="F291:F293"/>
    <mergeCell ref="G291:G293"/>
    <mergeCell ref="A294:A296"/>
    <mergeCell ref="B294:B296"/>
    <mergeCell ref="F294:F296"/>
    <mergeCell ref="G294:G296"/>
    <mergeCell ref="A306:A307"/>
    <mergeCell ref="B306:B307"/>
    <mergeCell ref="F306:F307"/>
    <mergeCell ref="G306:G307"/>
    <mergeCell ref="B308:B309"/>
    <mergeCell ref="F308:F309"/>
    <mergeCell ref="G308:G309"/>
    <mergeCell ref="B302:B303"/>
    <mergeCell ref="F302:F303"/>
    <mergeCell ref="G302:G303"/>
    <mergeCell ref="A304:A305"/>
    <mergeCell ref="B304:B305"/>
    <mergeCell ref="F304:F305"/>
    <mergeCell ref="G304:G305"/>
    <mergeCell ref="A314:A315"/>
    <mergeCell ref="B314:B315"/>
    <mergeCell ref="F314:F315"/>
    <mergeCell ref="G314:G315"/>
    <mergeCell ref="A316:A317"/>
    <mergeCell ref="B316:B317"/>
    <mergeCell ref="F316:F317"/>
    <mergeCell ref="G316:G317"/>
    <mergeCell ref="A310:A311"/>
    <mergeCell ref="B310:B311"/>
    <mergeCell ref="F310:F311"/>
    <mergeCell ref="G310:G311"/>
    <mergeCell ref="A312:A313"/>
    <mergeCell ref="B312:B313"/>
    <mergeCell ref="F312:F313"/>
    <mergeCell ref="G312:G313"/>
    <mergeCell ref="G341:G342"/>
    <mergeCell ref="A351:E351"/>
    <mergeCell ref="A318:A319"/>
    <mergeCell ref="B318:B319"/>
    <mergeCell ref="F318:F319"/>
    <mergeCell ref="G318:G319"/>
    <mergeCell ref="A341:A342"/>
    <mergeCell ref="B341:B342"/>
    <mergeCell ref="C341:C342"/>
    <mergeCell ref="D341:D342"/>
    <mergeCell ref="E341:E342"/>
    <mergeCell ref="F341:F342"/>
    <mergeCell ref="A320:A322"/>
    <mergeCell ref="B320:B322"/>
    <mergeCell ref="F320:F322"/>
    <mergeCell ref="A323:A325"/>
    <mergeCell ref="B323:B325"/>
    <mergeCell ref="F323:F325"/>
    <mergeCell ref="A326:A328"/>
    <mergeCell ref="B326:B328"/>
    <mergeCell ref="F326:F328"/>
    <mergeCell ref="A329:A330"/>
    <mergeCell ref="B329:B330"/>
    <mergeCell ref="F329:F330"/>
  </mergeCells>
  <pageMargins left="0.7" right="0.7" top="0.75" bottom="0.75" header="0.3" footer="0.3"/>
  <pageSetup paperSize="9" scale="3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N271"/>
  <sheetViews>
    <sheetView zoomScaleNormal="100" workbookViewId="0">
      <pane ySplit="10" topLeftCell="A11" activePane="bottomLeft" state="frozenSplit"/>
      <selection activeCell="K20" sqref="K20"/>
      <selection pane="bottomLeft" sqref="A1:K1"/>
    </sheetView>
  </sheetViews>
  <sheetFormatPr defaultColWidth="9.140625" defaultRowHeight="15" x14ac:dyDescent="0.25"/>
  <cols>
    <col min="1" max="1" width="16.7109375" style="1" bestFit="1" customWidth="1"/>
    <col min="2" max="2" width="28" style="2" bestFit="1" customWidth="1"/>
    <col min="3" max="3" width="9.140625" style="2"/>
    <col min="4" max="4" width="7.7109375" style="2" customWidth="1"/>
    <col min="5" max="5" width="16.7109375" style="2" customWidth="1"/>
    <col min="6" max="6" width="14.85546875" style="2" customWidth="1"/>
    <col min="7" max="9" width="18.140625" style="2" customWidth="1"/>
    <col min="10" max="10" width="16.42578125" style="2" customWidth="1"/>
    <col min="11" max="11" width="21.140625" style="2" customWidth="1"/>
    <col min="12" max="12" width="17.42578125" style="1" hidden="1" customWidth="1"/>
    <col min="13" max="13" width="17.140625" style="12" hidden="1" customWidth="1"/>
    <col min="14" max="14" width="24.85546875" style="1" customWidth="1"/>
    <col min="15" max="15" width="27.28515625" style="2" customWidth="1"/>
    <col min="16" max="16" width="21" style="2" customWidth="1"/>
    <col min="17" max="17" width="23.140625" style="2" customWidth="1"/>
    <col min="18" max="18" width="24.42578125" style="2" customWidth="1"/>
    <col min="19" max="19" width="17.28515625" style="2" customWidth="1"/>
    <col min="20" max="20" width="27.7109375" style="2" customWidth="1"/>
    <col min="21" max="21" width="29.5703125" style="2" customWidth="1"/>
    <col min="22" max="22" width="20.28515625" style="2" customWidth="1"/>
    <col min="23" max="23" width="17.7109375" style="2" customWidth="1"/>
    <col min="24" max="24" width="23.5703125" style="2" customWidth="1"/>
    <col min="25" max="25" width="25.140625" style="2" customWidth="1"/>
    <col min="26" max="26" width="26.85546875" style="2" customWidth="1"/>
    <col min="27" max="27" width="28" style="2" customWidth="1"/>
    <col min="28" max="28" width="28.28515625" style="2" customWidth="1"/>
    <col min="29" max="29" width="34.140625" style="2" customWidth="1"/>
    <col min="30" max="30" width="27.85546875" style="2" customWidth="1"/>
    <col min="31" max="31" width="18.7109375" style="2" customWidth="1"/>
    <col min="32" max="16384" width="9.140625" style="2"/>
  </cols>
  <sheetData>
    <row r="1" spans="1:14" s="1" customFormat="1" ht="90.75" customHeight="1" thickBot="1" x14ac:dyDescent="0.3">
      <c r="A1" s="121" t="s">
        <v>342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9"/>
      <c r="M1" s="39"/>
    </row>
    <row r="2" spans="1:14" s="1" customFormat="1" ht="29.25" customHeight="1" thickBot="1" x14ac:dyDescent="0.3">
      <c r="A2" s="141" t="s">
        <v>164</v>
      </c>
      <c r="B2" s="142"/>
      <c r="C2" s="145"/>
      <c r="D2" s="146"/>
      <c r="E2" s="147"/>
      <c r="F2" s="151" t="s">
        <v>165</v>
      </c>
      <c r="G2" s="152"/>
      <c r="H2" s="122"/>
      <c r="I2" s="123"/>
      <c r="J2" s="123"/>
      <c r="K2" s="124"/>
      <c r="L2" s="2"/>
      <c r="M2" s="2"/>
    </row>
    <row r="3" spans="1:14" s="1" customFormat="1" ht="29.25" customHeight="1" thickBot="1" x14ac:dyDescent="0.3">
      <c r="A3" s="153" t="s">
        <v>166</v>
      </c>
      <c r="B3" s="154"/>
      <c r="C3" s="158"/>
      <c r="D3" s="159"/>
      <c r="E3" s="159"/>
      <c r="F3" s="159"/>
      <c r="G3" s="159"/>
      <c r="H3" s="159"/>
      <c r="I3" s="159"/>
      <c r="J3" s="159"/>
      <c r="K3" s="160"/>
      <c r="L3" s="2"/>
      <c r="M3" s="2"/>
    </row>
    <row r="4" spans="1:14" s="1" customFormat="1" ht="30" customHeight="1" thickBot="1" x14ac:dyDescent="0.3">
      <c r="A4" s="143" t="s">
        <v>167</v>
      </c>
      <c r="B4" s="144"/>
      <c r="C4" s="148"/>
      <c r="D4" s="149"/>
      <c r="E4" s="150"/>
      <c r="F4" s="176" t="s">
        <v>169</v>
      </c>
      <c r="G4" s="177"/>
      <c r="H4" s="125"/>
      <c r="I4" s="126"/>
      <c r="J4" s="126"/>
      <c r="K4" s="127"/>
      <c r="L4" s="2"/>
      <c r="M4" s="2"/>
    </row>
    <row r="5" spans="1:14" s="1" customFormat="1" x14ac:dyDescent="0.25">
      <c r="A5" s="167" t="s">
        <v>168</v>
      </c>
      <c r="B5" s="168"/>
      <c r="C5" s="161"/>
      <c r="D5" s="162"/>
      <c r="E5" s="163"/>
      <c r="F5" s="178"/>
      <c r="G5" s="179"/>
      <c r="H5" s="128"/>
      <c r="I5" s="129"/>
      <c r="J5" s="129"/>
      <c r="K5" s="130"/>
      <c r="L5" s="2"/>
      <c r="M5" s="2"/>
    </row>
    <row r="6" spans="1:14" s="1" customFormat="1" ht="15.75" customHeight="1" thickBot="1" x14ac:dyDescent="0.3">
      <c r="A6" s="169"/>
      <c r="B6" s="170"/>
      <c r="C6" s="164"/>
      <c r="D6" s="165"/>
      <c r="E6" s="166"/>
      <c r="F6" s="180"/>
      <c r="G6" s="181"/>
      <c r="H6" s="131"/>
      <c r="I6" s="132"/>
      <c r="J6" s="132"/>
      <c r="K6" s="133"/>
      <c r="L6" s="2"/>
      <c r="M6" s="2"/>
    </row>
    <row r="7" spans="1:14" s="1" customFormat="1" ht="40.5" customHeight="1" thickBot="1" x14ac:dyDescent="0.3">
      <c r="A7" s="3"/>
      <c r="B7" s="90"/>
      <c r="C7" s="4"/>
      <c r="D7" s="4"/>
      <c r="E7" s="4"/>
      <c r="F7" s="5"/>
      <c r="G7" s="5"/>
      <c r="H7" s="5"/>
      <c r="I7" s="5"/>
      <c r="J7" s="6"/>
      <c r="K7" s="6"/>
      <c r="L7" s="2"/>
      <c r="M7" s="2"/>
    </row>
    <row r="8" spans="1:14" s="8" customFormat="1" ht="13.5" thickBot="1" x14ac:dyDescent="0.3">
      <c r="A8" s="195" t="s">
        <v>191</v>
      </c>
      <c r="B8" s="196" t="s">
        <v>178</v>
      </c>
      <c r="C8" s="196" t="s">
        <v>189</v>
      </c>
      <c r="D8" s="196"/>
      <c r="E8" s="197" t="s">
        <v>190</v>
      </c>
      <c r="F8" s="196" t="s">
        <v>289</v>
      </c>
      <c r="G8" s="89" t="s">
        <v>170</v>
      </c>
      <c r="H8" s="192" t="s">
        <v>192</v>
      </c>
      <c r="I8" s="193"/>
      <c r="J8" s="200" t="s">
        <v>235</v>
      </c>
      <c r="K8" s="200"/>
      <c r="L8" s="97" t="s">
        <v>161</v>
      </c>
      <c r="M8" s="108" t="s">
        <v>162</v>
      </c>
      <c r="N8" s="7"/>
    </row>
    <row r="9" spans="1:14" s="8" customFormat="1" ht="21" customHeight="1" thickBot="1" x14ac:dyDescent="0.3">
      <c r="A9" s="97"/>
      <c r="B9" s="194"/>
      <c r="C9" s="194" t="s">
        <v>171</v>
      </c>
      <c r="D9" s="194" t="s">
        <v>172</v>
      </c>
      <c r="E9" s="198"/>
      <c r="F9" s="194"/>
      <c r="G9" s="9">
        <v>5182</v>
      </c>
      <c r="H9" s="9"/>
      <c r="I9" s="9">
        <v>1370</v>
      </c>
      <c r="J9" s="68"/>
      <c r="K9" s="9">
        <v>2058</v>
      </c>
      <c r="L9" s="97"/>
      <c r="M9" s="109"/>
      <c r="N9" s="7"/>
    </row>
    <row r="10" spans="1:14" s="8" customFormat="1" ht="13.5" thickBot="1" x14ac:dyDescent="0.3">
      <c r="A10" s="97"/>
      <c r="B10" s="194"/>
      <c r="C10" s="194"/>
      <c r="D10" s="194"/>
      <c r="E10" s="199"/>
      <c r="F10" s="194"/>
      <c r="G10" s="11" t="s">
        <v>314</v>
      </c>
      <c r="H10" s="11" t="s">
        <v>163</v>
      </c>
      <c r="I10" s="11" t="s">
        <v>337</v>
      </c>
      <c r="J10" s="89" t="s">
        <v>163</v>
      </c>
      <c r="K10" s="89" t="s">
        <v>337</v>
      </c>
      <c r="L10" s="97"/>
      <c r="M10" s="110"/>
      <c r="N10" s="7"/>
    </row>
    <row r="11" spans="1:14" ht="24" customHeight="1" thickBot="1" x14ac:dyDescent="0.3">
      <c r="A11" s="191" t="s">
        <v>315</v>
      </c>
      <c r="B11" s="191"/>
      <c r="C11" s="191"/>
      <c r="D11" s="191"/>
      <c r="E11" s="191"/>
      <c r="F11" s="191"/>
      <c r="G11" s="191"/>
      <c r="H11" s="191"/>
      <c r="I11" s="191"/>
      <c r="J11" s="69"/>
      <c r="K11" s="69"/>
    </row>
    <row r="12" spans="1:14" s="1" customFormat="1" ht="18.75" x14ac:dyDescent="0.25">
      <c r="A12" s="13"/>
      <c r="B12" s="14" t="s">
        <v>112</v>
      </c>
      <c r="C12" s="14">
        <v>714</v>
      </c>
      <c r="D12" s="14">
        <v>146</v>
      </c>
      <c r="E12" s="14">
        <v>1</v>
      </c>
      <c r="F12" s="15">
        <f t="shared" ref="F12:F22" si="0">((C12/1000)*(D12/1000))*E12</f>
        <v>0.10424399999999999</v>
      </c>
      <c r="G12" s="70">
        <f>F12*$G$9</f>
        <v>540.192408</v>
      </c>
      <c r="H12" s="70"/>
      <c r="I12" s="70"/>
      <c r="J12" s="18"/>
      <c r="K12" s="18"/>
      <c r="L12" s="19">
        <f t="shared" ref="L12" si="1">A12*G12</f>
        <v>0</v>
      </c>
      <c r="M12" s="12">
        <f t="shared" ref="M12" si="2">F12*A12</f>
        <v>0</v>
      </c>
    </row>
    <row r="13" spans="1:14" s="1" customFormat="1" ht="18.75" x14ac:dyDescent="0.25">
      <c r="A13" s="87"/>
      <c r="B13" s="58" t="s">
        <v>115</v>
      </c>
      <c r="C13" s="58">
        <v>714</v>
      </c>
      <c r="D13" s="58">
        <v>296</v>
      </c>
      <c r="E13" s="58">
        <v>1</v>
      </c>
      <c r="F13" s="59">
        <f t="shared" si="0"/>
        <v>0.21134399999999998</v>
      </c>
      <c r="G13" s="60">
        <f t="shared" ref="G13:G23" si="3">F13*$G$9</f>
        <v>1095.1846079999998</v>
      </c>
      <c r="H13" s="60"/>
      <c r="I13" s="60"/>
      <c r="J13" s="18"/>
      <c r="K13" s="18"/>
      <c r="L13" s="19">
        <f t="shared" ref="L13:L75" si="4">A13*G13</f>
        <v>0</v>
      </c>
      <c r="M13" s="12">
        <f t="shared" ref="M13:M75" si="5">F13*A13</f>
        <v>0</v>
      </c>
    </row>
    <row r="14" spans="1:14" s="1" customFormat="1" ht="18.75" x14ac:dyDescent="0.25">
      <c r="A14" s="87"/>
      <c r="B14" s="58" t="s">
        <v>113</v>
      </c>
      <c r="C14" s="58">
        <v>714</v>
      </c>
      <c r="D14" s="58">
        <v>396</v>
      </c>
      <c r="E14" s="58">
        <v>1</v>
      </c>
      <c r="F14" s="59">
        <f t="shared" si="0"/>
        <v>0.282744</v>
      </c>
      <c r="G14" s="60">
        <f t="shared" si="3"/>
        <v>1465.179408</v>
      </c>
      <c r="H14" s="60"/>
      <c r="I14" s="60"/>
      <c r="J14" s="18"/>
      <c r="K14" s="18"/>
      <c r="L14" s="19">
        <f t="shared" si="4"/>
        <v>0</v>
      </c>
      <c r="M14" s="12">
        <f t="shared" si="5"/>
        <v>0</v>
      </c>
    </row>
    <row r="15" spans="1:14" s="1" customFormat="1" ht="18.75" x14ac:dyDescent="0.25">
      <c r="A15" s="87"/>
      <c r="B15" s="58" t="s">
        <v>114</v>
      </c>
      <c r="C15" s="58">
        <v>714</v>
      </c>
      <c r="D15" s="58">
        <v>446</v>
      </c>
      <c r="E15" s="58">
        <v>1</v>
      </c>
      <c r="F15" s="59">
        <f t="shared" si="0"/>
        <v>0.318444</v>
      </c>
      <c r="G15" s="60">
        <f t="shared" si="3"/>
        <v>1650.1768079999999</v>
      </c>
      <c r="H15" s="60"/>
      <c r="I15" s="60"/>
      <c r="J15" s="18"/>
      <c r="K15" s="18"/>
      <c r="L15" s="19">
        <f t="shared" si="4"/>
        <v>0</v>
      </c>
      <c r="M15" s="12">
        <f t="shared" si="5"/>
        <v>0</v>
      </c>
    </row>
    <row r="16" spans="1:14" s="1" customFormat="1" ht="18.75" x14ac:dyDescent="0.25">
      <c r="A16" s="87"/>
      <c r="B16" s="58" t="s">
        <v>116</v>
      </c>
      <c r="C16" s="58">
        <v>714</v>
      </c>
      <c r="D16" s="58">
        <v>496</v>
      </c>
      <c r="E16" s="58">
        <v>1</v>
      </c>
      <c r="F16" s="59">
        <f t="shared" si="0"/>
        <v>0.35414399999999996</v>
      </c>
      <c r="G16" s="60">
        <f t="shared" si="3"/>
        <v>1835.1742079999997</v>
      </c>
      <c r="H16" s="60"/>
      <c r="I16" s="60"/>
      <c r="J16" s="18"/>
      <c r="K16" s="18"/>
      <c r="L16" s="19">
        <f t="shared" si="4"/>
        <v>0</v>
      </c>
      <c r="M16" s="12">
        <f t="shared" si="5"/>
        <v>0</v>
      </c>
    </row>
    <row r="17" spans="1:14" s="1" customFormat="1" ht="18.75" x14ac:dyDescent="0.25">
      <c r="A17" s="87"/>
      <c r="B17" s="58" t="s">
        <v>117</v>
      </c>
      <c r="C17" s="58">
        <v>714</v>
      </c>
      <c r="D17" s="58">
        <v>596</v>
      </c>
      <c r="E17" s="58">
        <v>1</v>
      </c>
      <c r="F17" s="59">
        <f t="shared" si="0"/>
        <v>0.42554399999999998</v>
      </c>
      <c r="G17" s="60">
        <f t="shared" si="3"/>
        <v>2205.1690079999998</v>
      </c>
      <c r="H17" s="60"/>
      <c r="I17" s="60"/>
      <c r="J17" s="18"/>
      <c r="K17" s="18"/>
      <c r="L17" s="19">
        <f t="shared" si="4"/>
        <v>0</v>
      </c>
      <c r="M17" s="12">
        <f t="shared" si="5"/>
        <v>0</v>
      </c>
    </row>
    <row r="18" spans="1:14" s="1" customFormat="1" ht="18.75" x14ac:dyDescent="0.25">
      <c r="A18" s="87"/>
      <c r="B18" s="58" t="s">
        <v>12</v>
      </c>
      <c r="C18" s="58">
        <v>714</v>
      </c>
      <c r="D18" s="58">
        <v>296</v>
      </c>
      <c r="E18" s="58">
        <v>2</v>
      </c>
      <c r="F18" s="59">
        <f t="shared" si="0"/>
        <v>0.42268799999999995</v>
      </c>
      <c r="G18" s="60">
        <f t="shared" si="3"/>
        <v>2190.3692159999996</v>
      </c>
      <c r="H18" s="60"/>
      <c r="I18" s="60"/>
      <c r="J18" s="18"/>
      <c r="K18" s="18"/>
      <c r="L18" s="19">
        <f t="shared" si="4"/>
        <v>0</v>
      </c>
      <c r="M18" s="12">
        <f t="shared" si="5"/>
        <v>0</v>
      </c>
    </row>
    <row r="19" spans="1:14" s="1" customFormat="1" ht="18.75" x14ac:dyDescent="0.25">
      <c r="A19" s="87"/>
      <c r="B19" s="58" t="s">
        <v>13</v>
      </c>
      <c r="C19" s="58">
        <v>714</v>
      </c>
      <c r="D19" s="58">
        <v>396</v>
      </c>
      <c r="E19" s="58">
        <v>2</v>
      </c>
      <c r="F19" s="59">
        <f t="shared" si="0"/>
        <v>0.56548799999999999</v>
      </c>
      <c r="G19" s="60">
        <f t="shared" si="3"/>
        <v>2930.3588159999999</v>
      </c>
      <c r="H19" s="60"/>
      <c r="I19" s="60"/>
      <c r="J19" s="18"/>
      <c r="K19" s="18"/>
      <c r="L19" s="19">
        <f t="shared" si="4"/>
        <v>0</v>
      </c>
      <c r="M19" s="12">
        <f t="shared" si="5"/>
        <v>0</v>
      </c>
    </row>
    <row r="20" spans="1:14" s="1" customFormat="1" ht="18.75" x14ac:dyDescent="0.25">
      <c r="A20" s="87"/>
      <c r="B20" s="58" t="s">
        <v>14</v>
      </c>
      <c r="C20" s="58">
        <v>714</v>
      </c>
      <c r="D20" s="58">
        <v>446</v>
      </c>
      <c r="E20" s="58">
        <v>2</v>
      </c>
      <c r="F20" s="59">
        <f t="shared" si="0"/>
        <v>0.63688800000000001</v>
      </c>
      <c r="G20" s="60">
        <f t="shared" si="3"/>
        <v>3300.3536159999999</v>
      </c>
      <c r="H20" s="60"/>
      <c r="I20" s="60"/>
      <c r="J20" s="18"/>
      <c r="K20" s="18"/>
      <c r="L20" s="19">
        <f t="shared" si="4"/>
        <v>0</v>
      </c>
      <c r="M20" s="12">
        <f t="shared" si="5"/>
        <v>0</v>
      </c>
    </row>
    <row r="21" spans="1:14" s="1" customFormat="1" ht="18.75" x14ac:dyDescent="0.25">
      <c r="A21" s="87"/>
      <c r="B21" s="58" t="s">
        <v>118</v>
      </c>
      <c r="C21" s="58">
        <v>714</v>
      </c>
      <c r="D21" s="58">
        <v>396</v>
      </c>
      <c r="E21" s="58">
        <v>1</v>
      </c>
      <c r="F21" s="59">
        <f t="shared" si="0"/>
        <v>0.282744</v>
      </c>
      <c r="G21" s="60">
        <f t="shared" si="3"/>
        <v>1465.179408</v>
      </c>
      <c r="H21" s="60"/>
      <c r="I21" s="60"/>
      <c r="J21" s="18"/>
      <c r="K21" s="18"/>
      <c r="L21" s="19">
        <f t="shared" si="4"/>
        <v>0</v>
      </c>
      <c r="M21" s="12">
        <f t="shared" si="5"/>
        <v>0</v>
      </c>
    </row>
    <row r="22" spans="1:14" s="1" customFormat="1" ht="18.75" x14ac:dyDescent="0.25">
      <c r="A22" s="87"/>
      <c r="B22" s="58" t="s">
        <v>120</v>
      </c>
      <c r="C22" s="58">
        <v>714</v>
      </c>
      <c r="D22" s="58">
        <v>362</v>
      </c>
      <c r="E22" s="58">
        <v>1</v>
      </c>
      <c r="F22" s="59">
        <f t="shared" si="0"/>
        <v>0.25846799999999998</v>
      </c>
      <c r="G22" s="60">
        <f t="shared" si="3"/>
        <v>1339.3811759999999</v>
      </c>
      <c r="H22" s="60"/>
      <c r="I22" s="60"/>
      <c r="J22" s="18"/>
      <c r="K22" s="18"/>
      <c r="L22" s="19">
        <f t="shared" si="4"/>
        <v>0</v>
      </c>
      <c r="M22" s="12">
        <f t="shared" si="5"/>
        <v>0</v>
      </c>
    </row>
    <row r="23" spans="1:14" s="1" customFormat="1" x14ac:dyDescent="0.25">
      <c r="A23" s="187"/>
      <c r="B23" s="102" t="s">
        <v>119</v>
      </c>
      <c r="C23" s="58">
        <v>714</v>
      </c>
      <c r="D23" s="58">
        <v>270</v>
      </c>
      <c r="E23" s="102">
        <v>2</v>
      </c>
      <c r="F23" s="98">
        <f>((C23/1000)*(D23/1000))+((C24/1000)*(D24/1000))</f>
        <v>0.37199399999999999</v>
      </c>
      <c r="G23" s="101">
        <f t="shared" si="3"/>
        <v>1927.672908</v>
      </c>
      <c r="H23" s="60"/>
      <c r="I23" s="60"/>
      <c r="J23" s="18"/>
      <c r="K23" s="18"/>
      <c r="L23" s="19">
        <f t="shared" si="4"/>
        <v>0</v>
      </c>
      <c r="M23" s="12">
        <f t="shared" si="5"/>
        <v>0</v>
      </c>
    </row>
    <row r="24" spans="1:14" s="1" customFormat="1" x14ac:dyDescent="0.25">
      <c r="A24" s="187"/>
      <c r="B24" s="102"/>
      <c r="C24" s="58">
        <v>714</v>
      </c>
      <c r="D24" s="58">
        <v>251</v>
      </c>
      <c r="E24" s="102"/>
      <c r="F24" s="98"/>
      <c r="G24" s="101"/>
      <c r="H24" s="60"/>
      <c r="I24" s="60"/>
      <c r="J24" s="18"/>
      <c r="K24" s="18"/>
      <c r="L24" s="19">
        <f t="shared" si="4"/>
        <v>0</v>
      </c>
      <c r="M24" s="12">
        <f t="shared" si="5"/>
        <v>0</v>
      </c>
    </row>
    <row r="25" spans="1:14" s="1" customFormat="1" ht="18.75" x14ac:dyDescent="0.25">
      <c r="A25" s="87"/>
      <c r="B25" s="58" t="s">
        <v>252</v>
      </c>
      <c r="C25" s="58">
        <v>325</v>
      </c>
      <c r="D25" s="58">
        <v>596</v>
      </c>
      <c r="E25" s="58">
        <v>1</v>
      </c>
      <c r="F25" s="59">
        <f t="shared" ref="F25" si="6">((C25/1000)*(D25/1000))*E25</f>
        <v>0.19370000000000001</v>
      </c>
      <c r="G25" s="60">
        <f t="shared" ref="G25" si="7">F25*$G$9</f>
        <v>1003.7534000000001</v>
      </c>
      <c r="H25" s="60"/>
      <c r="I25" s="60"/>
      <c r="J25" s="18"/>
      <c r="K25" s="18"/>
      <c r="L25" s="19">
        <f t="shared" si="4"/>
        <v>0</v>
      </c>
      <c r="M25" s="12">
        <f t="shared" si="5"/>
        <v>0</v>
      </c>
    </row>
    <row r="26" spans="1:14" s="1" customFormat="1" ht="18.75" x14ac:dyDescent="0.25">
      <c r="A26" s="87"/>
      <c r="B26" s="58" t="s">
        <v>121</v>
      </c>
      <c r="C26" s="58">
        <v>714</v>
      </c>
      <c r="D26" s="58">
        <v>396</v>
      </c>
      <c r="E26" s="58">
        <v>1</v>
      </c>
      <c r="F26" s="59">
        <f t="shared" ref="F26:F113" si="8">((C26/1000)*(D26/1000))*E26</f>
        <v>0.282744</v>
      </c>
      <c r="G26" s="60">
        <f t="shared" ref="G26:G113" si="9">F26*$G$9</f>
        <v>1465.179408</v>
      </c>
      <c r="H26" s="60"/>
      <c r="I26" s="60"/>
      <c r="J26" s="58"/>
      <c r="K26" s="58"/>
      <c r="L26" s="19">
        <f t="shared" si="4"/>
        <v>0</v>
      </c>
      <c r="M26" s="12">
        <f t="shared" si="5"/>
        <v>0</v>
      </c>
    </row>
    <row r="27" spans="1:14" s="1" customFormat="1" ht="18.75" x14ac:dyDescent="0.25">
      <c r="A27" s="87"/>
      <c r="B27" s="58" t="s">
        <v>187</v>
      </c>
      <c r="C27" s="58">
        <v>614</v>
      </c>
      <c r="D27" s="71">
        <v>296</v>
      </c>
      <c r="E27" s="58">
        <v>1</v>
      </c>
      <c r="F27" s="59"/>
      <c r="G27" s="60"/>
      <c r="H27" s="21">
        <f>D27/1000*C27/1000*E27*A27</f>
        <v>0</v>
      </c>
      <c r="I27" s="60">
        <f>R27*$I$9</f>
        <v>0</v>
      </c>
      <c r="J27" s="58"/>
      <c r="K27" s="58"/>
      <c r="L27" s="19"/>
      <c r="M27" s="12"/>
    </row>
    <row r="28" spans="1:14" s="1" customFormat="1" ht="18.75" x14ac:dyDescent="0.25">
      <c r="A28" s="87"/>
      <c r="B28" s="58" t="s">
        <v>188</v>
      </c>
      <c r="C28" s="58">
        <v>614</v>
      </c>
      <c r="D28" s="58">
        <v>296</v>
      </c>
      <c r="E28" s="58">
        <v>1</v>
      </c>
      <c r="F28" s="59"/>
      <c r="G28" s="60"/>
      <c r="H28" s="60"/>
      <c r="I28" s="60"/>
      <c r="J28" s="59">
        <f>D28/1000*C28/1000*E28*A28</f>
        <v>0</v>
      </c>
      <c r="K28" s="72">
        <f>J28*$K$9</f>
        <v>0</v>
      </c>
      <c r="L28" s="19"/>
      <c r="M28" s="12"/>
    </row>
    <row r="29" spans="1:14" s="1" customFormat="1" ht="18.75" x14ac:dyDescent="0.25">
      <c r="A29" s="87"/>
      <c r="B29" s="58" t="s">
        <v>122</v>
      </c>
      <c r="C29" s="58">
        <v>714</v>
      </c>
      <c r="D29" s="58">
        <v>446</v>
      </c>
      <c r="E29" s="58">
        <v>1</v>
      </c>
      <c r="F29" s="59">
        <f t="shared" si="8"/>
        <v>0.318444</v>
      </c>
      <c r="G29" s="60">
        <f t="shared" si="9"/>
        <v>1650.1768079999999</v>
      </c>
      <c r="H29" s="60"/>
      <c r="I29" s="60"/>
      <c r="J29" s="58"/>
      <c r="K29" s="58"/>
      <c r="L29" s="19">
        <f t="shared" si="4"/>
        <v>0</v>
      </c>
      <c r="M29" s="12">
        <f t="shared" si="5"/>
        <v>0</v>
      </c>
    </row>
    <row r="30" spans="1:14" s="1" customFormat="1" ht="18.75" x14ac:dyDescent="0.25">
      <c r="A30" s="87"/>
      <c r="B30" s="58" t="s">
        <v>194</v>
      </c>
      <c r="C30" s="58">
        <v>614</v>
      </c>
      <c r="D30" s="58">
        <v>346</v>
      </c>
      <c r="E30" s="58">
        <v>1</v>
      </c>
      <c r="F30" s="59"/>
      <c r="G30" s="60"/>
      <c r="H30" s="21">
        <f>D30/1000*C30/1000*E30*A30</f>
        <v>0</v>
      </c>
      <c r="I30" s="60">
        <f>R30*$I$9</f>
        <v>0</v>
      </c>
      <c r="J30" s="58"/>
      <c r="K30" s="58"/>
      <c r="L30" s="19"/>
      <c r="M30" s="12"/>
    </row>
    <row r="31" spans="1:14" s="1" customFormat="1" ht="18.75" x14ac:dyDescent="0.25">
      <c r="A31" s="87"/>
      <c r="B31" s="58" t="s">
        <v>195</v>
      </c>
      <c r="C31" s="58">
        <v>614</v>
      </c>
      <c r="D31" s="58">
        <v>346</v>
      </c>
      <c r="E31" s="58">
        <v>1</v>
      </c>
      <c r="F31" s="59"/>
      <c r="G31" s="60"/>
      <c r="H31" s="60"/>
      <c r="I31" s="60"/>
      <c r="J31" s="59">
        <f>D31/1000*C31/1000*E31*A31</f>
        <v>0</v>
      </c>
      <c r="K31" s="72">
        <f>J31*$K$9</f>
        <v>0</v>
      </c>
      <c r="L31" s="19"/>
      <c r="M31" s="12"/>
    </row>
    <row r="32" spans="1:14" s="1" customFormat="1" ht="18.75" x14ac:dyDescent="0.25">
      <c r="A32" s="87"/>
      <c r="B32" s="58" t="s">
        <v>123</v>
      </c>
      <c r="C32" s="58">
        <v>714</v>
      </c>
      <c r="D32" s="58">
        <v>496</v>
      </c>
      <c r="E32" s="58">
        <v>1</v>
      </c>
      <c r="F32" s="59">
        <f t="shared" si="8"/>
        <v>0.35414399999999996</v>
      </c>
      <c r="G32" s="60">
        <f t="shared" si="9"/>
        <v>1835.1742079999997</v>
      </c>
      <c r="H32" s="60"/>
      <c r="I32" s="60"/>
      <c r="J32" s="58"/>
      <c r="K32" s="58"/>
      <c r="L32" s="19">
        <f t="shared" si="4"/>
        <v>0</v>
      </c>
      <c r="M32" s="12">
        <f t="shared" si="5"/>
        <v>0</v>
      </c>
      <c r="N32" s="2"/>
    </row>
    <row r="33" spans="1:14" s="1" customFormat="1" ht="18.75" x14ac:dyDescent="0.25">
      <c r="A33" s="87"/>
      <c r="B33" s="58" t="s">
        <v>196</v>
      </c>
      <c r="C33" s="58">
        <v>614</v>
      </c>
      <c r="D33" s="58">
        <v>396</v>
      </c>
      <c r="E33" s="58">
        <v>1</v>
      </c>
      <c r="F33" s="59"/>
      <c r="G33" s="60"/>
      <c r="H33" s="21">
        <f>D33/1000*C33/1000*E33*A33</f>
        <v>0</v>
      </c>
      <c r="I33" s="60">
        <f>R33*$I$9</f>
        <v>0</v>
      </c>
      <c r="J33" s="58"/>
      <c r="K33" s="58"/>
      <c r="L33" s="19"/>
      <c r="M33" s="12"/>
      <c r="N33" s="2"/>
    </row>
    <row r="34" spans="1:14" s="1" customFormat="1" ht="18.75" x14ac:dyDescent="0.25">
      <c r="A34" s="87"/>
      <c r="B34" s="58" t="s">
        <v>197</v>
      </c>
      <c r="C34" s="58">
        <v>614</v>
      </c>
      <c r="D34" s="58">
        <v>396</v>
      </c>
      <c r="E34" s="58">
        <v>1</v>
      </c>
      <c r="F34" s="59"/>
      <c r="G34" s="60"/>
      <c r="H34" s="60"/>
      <c r="I34" s="60"/>
      <c r="J34" s="59">
        <f>D34/1000*C34/1000*E34*A34</f>
        <v>0</v>
      </c>
      <c r="K34" s="72">
        <f>J34*$K$9</f>
        <v>0</v>
      </c>
      <c r="L34" s="19"/>
      <c r="M34" s="12"/>
      <c r="N34" s="2"/>
    </row>
    <row r="35" spans="1:14" s="1" customFormat="1" ht="18.75" x14ac:dyDescent="0.25">
      <c r="A35" s="87"/>
      <c r="B35" s="58" t="s">
        <v>124</v>
      </c>
      <c r="C35" s="58">
        <v>714</v>
      </c>
      <c r="D35" s="58">
        <v>596</v>
      </c>
      <c r="E35" s="58">
        <v>1</v>
      </c>
      <c r="F35" s="59">
        <f t="shared" si="8"/>
        <v>0.42554399999999998</v>
      </c>
      <c r="G35" s="60">
        <f t="shared" si="9"/>
        <v>2205.1690079999998</v>
      </c>
      <c r="H35" s="60"/>
      <c r="I35" s="60"/>
      <c r="J35" s="58"/>
      <c r="K35" s="58"/>
      <c r="L35" s="19">
        <f t="shared" si="4"/>
        <v>0</v>
      </c>
      <c r="M35" s="12">
        <f t="shared" si="5"/>
        <v>0</v>
      </c>
    </row>
    <row r="36" spans="1:14" s="1" customFormat="1" ht="18.75" x14ac:dyDescent="0.25">
      <c r="A36" s="87"/>
      <c r="B36" s="58" t="s">
        <v>198</v>
      </c>
      <c r="C36" s="58">
        <v>614</v>
      </c>
      <c r="D36" s="58">
        <v>496</v>
      </c>
      <c r="E36" s="58">
        <v>1</v>
      </c>
      <c r="F36" s="59"/>
      <c r="G36" s="60"/>
      <c r="H36" s="21">
        <f>D36/1000*C36/1000*E36*A36</f>
        <v>0</v>
      </c>
      <c r="I36" s="60">
        <f>R36*$I$9</f>
        <v>0</v>
      </c>
      <c r="J36" s="58"/>
      <c r="K36" s="58"/>
      <c r="L36" s="19"/>
      <c r="M36" s="12"/>
      <c r="N36" s="2"/>
    </row>
    <row r="37" spans="1:14" s="1" customFormat="1" ht="18.75" x14ac:dyDescent="0.25">
      <c r="A37" s="87"/>
      <c r="B37" s="58" t="s">
        <v>199</v>
      </c>
      <c r="C37" s="58">
        <v>614</v>
      </c>
      <c r="D37" s="58">
        <v>496</v>
      </c>
      <c r="E37" s="58">
        <v>1</v>
      </c>
      <c r="F37" s="59"/>
      <c r="G37" s="60"/>
      <c r="H37" s="60"/>
      <c r="I37" s="60"/>
      <c r="J37" s="59">
        <f>D37/1000*C37/1000*E37*A37</f>
        <v>0</v>
      </c>
      <c r="K37" s="72">
        <f>J37*$K$9</f>
        <v>0</v>
      </c>
      <c r="L37" s="19"/>
      <c r="M37" s="12"/>
      <c r="N37" s="2"/>
    </row>
    <row r="38" spans="1:14" s="1" customFormat="1" ht="18.75" x14ac:dyDescent="0.25">
      <c r="A38" s="87"/>
      <c r="B38" s="58" t="s">
        <v>27</v>
      </c>
      <c r="C38" s="58">
        <v>714</v>
      </c>
      <c r="D38" s="58">
        <v>396</v>
      </c>
      <c r="E38" s="58">
        <v>2</v>
      </c>
      <c r="F38" s="59">
        <f t="shared" si="8"/>
        <v>0.56548799999999999</v>
      </c>
      <c r="G38" s="60">
        <f t="shared" si="9"/>
        <v>2930.3588159999999</v>
      </c>
      <c r="H38" s="60"/>
      <c r="I38" s="60"/>
      <c r="J38" s="58"/>
      <c r="K38" s="58"/>
      <c r="L38" s="19">
        <f t="shared" si="4"/>
        <v>0</v>
      </c>
      <c r="M38" s="12">
        <f t="shared" si="5"/>
        <v>0</v>
      </c>
    </row>
    <row r="39" spans="1:14" s="1" customFormat="1" ht="18.75" x14ac:dyDescent="0.25">
      <c r="A39" s="87"/>
      <c r="B39" s="58" t="s">
        <v>200</v>
      </c>
      <c r="C39" s="58">
        <v>614</v>
      </c>
      <c r="D39" s="58">
        <v>296</v>
      </c>
      <c r="E39" s="58">
        <v>2</v>
      </c>
      <c r="F39" s="59"/>
      <c r="G39" s="60"/>
      <c r="H39" s="21">
        <f>D39/1000*C39/1000*E39*A39</f>
        <v>0</v>
      </c>
      <c r="I39" s="60">
        <f>R39*$I$9</f>
        <v>0</v>
      </c>
      <c r="J39" s="58"/>
      <c r="K39" s="58"/>
      <c r="L39" s="19"/>
      <c r="M39" s="12"/>
      <c r="N39" s="2"/>
    </row>
    <row r="40" spans="1:14" s="1" customFormat="1" ht="18.75" x14ac:dyDescent="0.25">
      <c r="A40" s="87"/>
      <c r="B40" s="58" t="s">
        <v>201</v>
      </c>
      <c r="C40" s="58">
        <v>614</v>
      </c>
      <c r="D40" s="58">
        <v>296</v>
      </c>
      <c r="E40" s="58">
        <v>2</v>
      </c>
      <c r="F40" s="59"/>
      <c r="G40" s="60"/>
      <c r="H40" s="60"/>
      <c r="I40" s="60"/>
      <c r="J40" s="59">
        <f>D40/1000*C40/1000*E40*A40</f>
        <v>0</v>
      </c>
      <c r="K40" s="72">
        <f>J40*$K$9</f>
        <v>0</v>
      </c>
      <c r="L40" s="19"/>
      <c r="M40" s="12"/>
      <c r="N40" s="2"/>
    </row>
    <row r="41" spans="1:14" s="1" customFormat="1" ht="18.75" x14ac:dyDescent="0.25">
      <c r="A41" s="87"/>
      <c r="B41" s="58" t="s">
        <v>28</v>
      </c>
      <c r="C41" s="58">
        <v>714</v>
      </c>
      <c r="D41" s="58">
        <v>446</v>
      </c>
      <c r="E41" s="58">
        <v>2</v>
      </c>
      <c r="F41" s="59">
        <f t="shared" si="8"/>
        <v>0.63688800000000001</v>
      </c>
      <c r="G41" s="60">
        <f t="shared" si="9"/>
        <v>3300.3536159999999</v>
      </c>
      <c r="H41" s="60"/>
      <c r="I41" s="60"/>
      <c r="J41" s="58"/>
      <c r="K41" s="58"/>
      <c r="L41" s="19">
        <f t="shared" si="4"/>
        <v>0</v>
      </c>
      <c r="M41" s="12">
        <f t="shared" si="5"/>
        <v>0</v>
      </c>
    </row>
    <row r="42" spans="1:14" s="1" customFormat="1" ht="18.75" x14ac:dyDescent="0.25">
      <c r="A42" s="87"/>
      <c r="B42" s="58" t="s">
        <v>202</v>
      </c>
      <c r="C42" s="58">
        <v>614</v>
      </c>
      <c r="D42" s="58">
        <v>346</v>
      </c>
      <c r="E42" s="58">
        <v>2</v>
      </c>
      <c r="F42" s="59"/>
      <c r="G42" s="60"/>
      <c r="H42" s="21">
        <f>D42/1000*C42/1000*E42*A42</f>
        <v>0</v>
      </c>
      <c r="I42" s="60">
        <f>R42*$I$9</f>
        <v>0</v>
      </c>
      <c r="J42" s="58"/>
      <c r="K42" s="58"/>
      <c r="L42" s="19"/>
      <c r="M42" s="12"/>
      <c r="N42" s="2"/>
    </row>
    <row r="43" spans="1:14" s="1" customFormat="1" ht="18.75" x14ac:dyDescent="0.25">
      <c r="A43" s="87"/>
      <c r="B43" s="58" t="s">
        <v>203</v>
      </c>
      <c r="C43" s="58">
        <v>614</v>
      </c>
      <c r="D43" s="58">
        <v>346</v>
      </c>
      <c r="E43" s="58">
        <v>2</v>
      </c>
      <c r="F43" s="59"/>
      <c r="G43" s="60"/>
      <c r="H43" s="60"/>
      <c r="I43" s="60"/>
      <c r="J43" s="59">
        <f>D43/1000*C43/1000*E43*A43</f>
        <v>0</v>
      </c>
      <c r="K43" s="72">
        <f>J43*$K$9</f>
        <v>0</v>
      </c>
      <c r="L43" s="19"/>
      <c r="M43" s="12"/>
      <c r="N43" s="2"/>
    </row>
    <row r="44" spans="1:14" s="1" customFormat="1" ht="18.75" x14ac:dyDescent="0.25">
      <c r="A44" s="87"/>
      <c r="B44" s="58" t="s">
        <v>29</v>
      </c>
      <c r="C44" s="58">
        <v>714</v>
      </c>
      <c r="D44" s="58">
        <v>396</v>
      </c>
      <c r="E44" s="58">
        <v>1</v>
      </c>
      <c r="F44" s="59">
        <f t="shared" si="8"/>
        <v>0.282744</v>
      </c>
      <c r="G44" s="60">
        <f t="shared" si="9"/>
        <v>1465.179408</v>
      </c>
      <c r="H44" s="60"/>
      <c r="I44" s="60"/>
      <c r="J44" s="58"/>
      <c r="K44" s="58"/>
      <c r="L44" s="19">
        <f t="shared" si="4"/>
        <v>0</v>
      </c>
      <c r="M44" s="12">
        <f t="shared" si="5"/>
        <v>0</v>
      </c>
    </row>
    <row r="45" spans="1:14" s="1" customFormat="1" ht="18.75" x14ac:dyDescent="0.25">
      <c r="A45" s="87"/>
      <c r="B45" s="58" t="s">
        <v>204</v>
      </c>
      <c r="C45" s="58">
        <v>614</v>
      </c>
      <c r="D45" s="58">
        <v>296</v>
      </c>
      <c r="E45" s="58">
        <v>1</v>
      </c>
      <c r="F45" s="59"/>
      <c r="G45" s="60"/>
      <c r="H45" s="21">
        <f>D45/1000*C45/1000*E45*A45</f>
        <v>0</v>
      </c>
      <c r="I45" s="60">
        <f>R45*$I$9</f>
        <v>0</v>
      </c>
      <c r="J45" s="58"/>
      <c r="K45" s="58"/>
      <c r="L45" s="19"/>
      <c r="M45" s="12"/>
      <c r="N45" s="2"/>
    </row>
    <row r="46" spans="1:14" s="1" customFormat="1" ht="18.75" x14ac:dyDescent="0.25">
      <c r="A46" s="87"/>
      <c r="B46" s="58" t="s">
        <v>205</v>
      </c>
      <c r="C46" s="58">
        <v>614</v>
      </c>
      <c r="D46" s="58">
        <v>296</v>
      </c>
      <c r="E46" s="58">
        <v>1</v>
      </c>
      <c r="F46" s="59"/>
      <c r="G46" s="60"/>
      <c r="H46" s="60"/>
      <c r="I46" s="60"/>
      <c r="J46" s="59">
        <f>D46/1000*C46/1000*E46*A46</f>
        <v>0</v>
      </c>
      <c r="K46" s="72">
        <f>J46*$K$9</f>
        <v>0</v>
      </c>
      <c r="L46" s="19"/>
      <c r="M46" s="12"/>
      <c r="N46" s="2"/>
    </row>
    <row r="47" spans="1:14" s="1" customFormat="1" ht="18.75" x14ac:dyDescent="0.25">
      <c r="A47" s="87"/>
      <c r="B47" s="58" t="s">
        <v>184</v>
      </c>
      <c r="C47" s="58">
        <v>714</v>
      </c>
      <c r="D47" s="58">
        <v>362</v>
      </c>
      <c r="E47" s="58">
        <v>1</v>
      </c>
      <c r="F47" s="59">
        <f t="shared" si="8"/>
        <v>0.25846799999999998</v>
      </c>
      <c r="G47" s="60">
        <f t="shared" si="9"/>
        <v>1339.3811759999999</v>
      </c>
      <c r="H47" s="60"/>
      <c r="I47" s="60"/>
      <c r="J47" s="58"/>
      <c r="K47" s="58"/>
      <c r="L47" s="19">
        <f t="shared" si="4"/>
        <v>0</v>
      </c>
      <c r="M47" s="12">
        <f t="shared" si="5"/>
        <v>0</v>
      </c>
    </row>
    <row r="48" spans="1:14" s="1" customFormat="1" ht="18.75" x14ac:dyDescent="0.25">
      <c r="A48" s="87"/>
      <c r="B48" s="58" t="s">
        <v>206</v>
      </c>
      <c r="C48" s="58">
        <v>614</v>
      </c>
      <c r="D48" s="58">
        <v>262</v>
      </c>
      <c r="E48" s="58">
        <v>1</v>
      </c>
      <c r="F48" s="59"/>
      <c r="G48" s="60"/>
      <c r="H48" s="21">
        <f>D48/1000*C48/1000*E48*A48</f>
        <v>0</v>
      </c>
      <c r="I48" s="60">
        <f>R48*$I$9</f>
        <v>0</v>
      </c>
      <c r="J48" s="58"/>
      <c r="K48" s="58"/>
      <c r="L48" s="19"/>
      <c r="M48" s="12"/>
      <c r="N48" s="2"/>
    </row>
    <row r="49" spans="1:14" s="1" customFormat="1" ht="18.75" x14ac:dyDescent="0.25">
      <c r="A49" s="87"/>
      <c r="B49" s="58" t="s">
        <v>207</v>
      </c>
      <c r="C49" s="58">
        <v>614</v>
      </c>
      <c r="D49" s="58">
        <v>262</v>
      </c>
      <c r="E49" s="58">
        <v>1</v>
      </c>
      <c r="F49" s="59"/>
      <c r="G49" s="60"/>
      <c r="H49" s="60"/>
      <c r="I49" s="60"/>
      <c r="J49" s="59">
        <f>D49/1000*C49/1000*E49*A49</f>
        <v>0</v>
      </c>
      <c r="K49" s="72">
        <f>J49*$K$9</f>
        <v>0</v>
      </c>
      <c r="L49" s="19"/>
      <c r="M49" s="12"/>
      <c r="N49" s="2"/>
    </row>
    <row r="50" spans="1:14" s="1" customFormat="1" ht="18.75" x14ac:dyDescent="0.25">
      <c r="A50" s="87"/>
      <c r="B50" s="58" t="s">
        <v>125</v>
      </c>
      <c r="C50" s="58">
        <v>954</v>
      </c>
      <c r="D50" s="58">
        <v>296</v>
      </c>
      <c r="E50" s="58">
        <v>1</v>
      </c>
      <c r="F50" s="59">
        <f t="shared" si="8"/>
        <v>0.28238399999999997</v>
      </c>
      <c r="G50" s="60">
        <f t="shared" si="9"/>
        <v>1463.3138879999999</v>
      </c>
      <c r="H50" s="60"/>
      <c r="I50" s="60"/>
      <c r="J50" s="18"/>
      <c r="K50" s="18"/>
      <c r="L50" s="19">
        <f t="shared" si="4"/>
        <v>0</v>
      </c>
      <c r="M50" s="12">
        <f t="shared" si="5"/>
        <v>0</v>
      </c>
    </row>
    <row r="51" spans="1:14" s="1" customFormat="1" ht="18.75" x14ac:dyDescent="0.25">
      <c r="A51" s="87"/>
      <c r="B51" s="58" t="s">
        <v>126</v>
      </c>
      <c r="C51" s="58">
        <v>954</v>
      </c>
      <c r="D51" s="58">
        <v>396</v>
      </c>
      <c r="E51" s="58">
        <v>1</v>
      </c>
      <c r="F51" s="59">
        <f t="shared" si="8"/>
        <v>0.37778400000000001</v>
      </c>
      <c r="G51" s="60">
        <f t="shared" si="9"/>
        <v>1957.676688</v>
      </c>
      <c r="H51" s="60"/>
      <c r="I51" s="60"/>
      <c r="J51" s="18"/>
      <c r="K51" s="18"/>
      <c r="L51" s="19">
        <f t="shared" si="4"/>
        <v>0</v>
      </c>
      <c r="M51" s="12">
        <f t="shared" si="5"/>
        <v>0</v>
      </c>
    </row>
    <row r="52" spans="1:14" s="1" customFormat="1" ht="18.75" x14ac:dyDescent="0.25">
      <c r="A52" s="87"/>
      <c r="B52" s="58" t="s">
        <v>127</v>
      </c>
      <c r="C52" s="58">
        <v>954</v>
      </c>
      <c r="D52" s="58">
        <v>446</v>
      </c>
      <c r="E52" s="58">
        <v>1</v>
      </c>
      <c r="F52" s="59">
        <f t="shared" si="8"/>
        <v>0.42548399999999997</v>
      </c>
      <c r="G52" s="60">
        <f t="shared" si="9"/>
        <v>2204.858088</v>
      </c>
      <c r="H52" s="60"/>
      <c r="I52" s="60"/>
      <c r="J52" s="18"/>
      <c r="K52" s="18"/>
      <c r="L52" s="19">
        <f t="shared" si="4"/>
        <v>0</v>
      </c>
      <c r="M52" s="12">
        <f t="shared" si="5"/>
        <v>0</v>
      </c>
    </row>
    <row r="53" spans="1:14" s="1" customFormat="1" ht="18.75" x14ac:dyDescent="0.25">
      <c r="A53" s="87"/>
      <c r="B53" s="58" t="s">
        <v>128</v>
      </c>
      <c r="C53" s="58">
        <v>954</v>
      </c>
      <c r="D53" s="58">
        <v>496</v>
      </c>
      <c r="E53" s="58">
        <v>1</v>
      </c>
      <c r="F53" s="59">
        <f t="shared" si="8"/>
        <v>0.47318399999999999</v>
      </c>
      <c r="G53" s="60">
        <f t="shared" si="9"/>
        <v>2452.0394879999999</v>
      </c>
      <c r="H53" s="60"/>
      <c r="I53" s="60"/>
      <c r="J53" s="18"/>
      <c r="K53" s="18"/>
      <c r="L53" s="19">
        <f t="shared" si="4"/>
        <v>0</v>
      </c>
      <c r="M53" s="12">
        <f t="shared" si="5"/>
        <v>0</v>
      </c>
    </row>
    <row r="54" spans="1:14" s="1" customFormat="1" ht="18.75" x14ac:dyDescent="0.25">
      <c r="A54" s="87"/>
      <c r="B54" s="58" t="s">
        <v>129</v>
      </c>
      <c r="C54" s="58">
        <v>954</v>
      </c>
      <c r="D54" s="58">
        <v>596</v>
      </c>
      <c r="E54" s="58">
        <v>1</v>
      </c>
      <c r="F54" s="59">
        <f t="shared" si="8"/>
        <v>0.56858399999999998</v>
      </c>
      <c r="G54" s="60">
        <f t="shared" si="9"/>
        <v>2946.4022879999998</v>
      </c>
      <c r="H54" s="60"/>
      <c r="I54" s="60"/>
      <c r="J54" s="18"/>
      <c r="K54" s="18"/>
      <c r="L54" s="19">
        <f t="shared" si="4"/>
        <v>0</v>
      </c>
      <c r="M54" s="12">
        <f t="shared" si="5"/>
        <v>0</v>
      </c>
    </row>
    <row r="55" spans="1:14" s="1" customFormat="1" ht="18.75" x14ac:dyDescent="0.25">
      <c r="A55" s="87"/>
      <c r="B55" s="58" t="s">
        <v>40</v>
      </c>
      <c r="C55" s="58">
        <v>954</v>
      </c>
      <c r="D55" s="58">
        <v>296</v>
      </c>
      <c r="E55" s="58">
        <v>2</v>
      </c>
      <c r="F55" s="59">
        <f t="shared" si="8"/>
        <v>0.56476799999999994</v>
      </c>
      <c r="G55" s="60">
        <f t="shared" si="9"/>
        <v>2926.6277759999998</v>
      </c>
      <c r="H55" s="60"/>
      <c r="I55" s="60"/>
      <c r="J55" s="18"/>
      <c r="K55" s="18"/>
      <c r="L55" s="19">
        <f t="shared" si="4"/>
        <v>0</v>
      </c>
      <c r="M55" s="12">
        <f t="shared" si="5"/>
        <v>0</v>
      </c>
    </row>
    <row r="56" spans="1:14" s="1" customFormat="1" ht="18.75" x14ac:dyDescent="0.25">
      <c r="A56" s="87"/>
      <c r="B56" s="58" t="s">
        <v>41</v>
      </c>
      <c r="C56" s="58">
        <v>954</v>
      </c>
      <c r="D56" s="58">
        <v>396</v>
      </c>
      <c r="E56" s="58">
        <v>2</v>
      </c>
      <c r="F56" s="59">
        <f t="shared" si="8"/>
        <v>0.75556800000000002</v>
      </c>
      <c r="G56" s="60">
        <f t="shared" si="9"/>
        <v>3915.353376</v>
      </c>
      <c r="H56" s="60"/>
      <c r="I56" s="60"/>
      <c r="J56" s="18"/>
      <c r="K56" s="18"/>
      <c r="L56" s="19">
        <f t="shared" si="4"/>
        <v>0</v>
      </c>
      <c r="M56" s="12">
        <f t="shared" si="5"/>
        <v>0</v>
      </c>
    </row>
    <row r="57" spans="1:14" s="1" customFormat="1" ht="18.75" x14ac:dyDescent="0.25">
      <c r="A57" s="87"/>
      <c r="B57" s="58" t="s">
        <v>42</v>
      </c>
      <c r="C57" s="58">
        <v>954</v>
      </c>
      <c r="D57" s="58">
        <v>446</v>
      </c>
      <c r="E57" s="58">
        <v>2</v>
      </c>
      <c r="F57" s="59">
        <f t="shared" si="8"/>
        <v>0.85096799999999995</v>
      </c>
      <c r="G57" s="60">
        <f t="shared" si="9"/>
        <v>4409.7161759999999</v>
      </c>
      <c r="H57" s="60"/>
      <c r="I57" s="60"/>
      <c r="J57" s="18"/>
      <c r="K57" s="18"/>
      <c r="L57" s="19">
        <f t="shared" si="4"/>
        <v>0</v>
      </c>
      <c r="M57" s="12">
        <f t="shared" si="5"/>
        <v>0</v>
      </c>
    </row>
    <row r="58" spans="1:14" s="1" customFormat="1" ht="18.75" x14ac:dyDescent="0.25">
      <c r="A58" s="87"/>
      <c r="B58" s="58" t="s">
        <v>130</v>
      </c>
      <c r="C58" s="58">
        <v>954</v>
      </c>
      <c r="D58" s="58">
        <v>396</v>
      </c>
      <c r="E58" s="58">
        <v>1</v>
      </c>
      <c r="F58" s="59">
        <f t="shared" si="8"/>
        <v>0.37778400000000001</v>
      </c>
      <c r="G58" s="60">
        <f t="shared" si="9"/>
        <v>1957.676688</v>
      </c>
      <c r="H58" s="60"/>
      <c r="I58" s="60"/>
      <c r="J58" s="18"/>
      <c r="K58" s="18"/>
      <c r="L58" s="19">
        <f t="shared" si="4"/>
        <v>0</v>
      </c>
      <c r="M58" s="12">
        <f t="shared" si="5"/>
        <v>0</v>
      </c>
    </row>
    <row r="59" spans="1:14" s="1" customFormat="1" ht="18.75" x14ac:dyDescent="0.25">
      <c r="A59" s="87"/>
      <c r="B59" s="58" t="s">
        <v>131</v>
      </c>
      <c r="C59" s="58">
        <v>954</v>
      </c>
      <c r="D59" s="58">
        <v>362</v>
      </c>
      <c r="E59" s="58">
        <v>1</v>
      </c>
      <c r="F59" s="59">
        <f t="shared" si="8"/>
        <v>0.34534799999999999</v>
      </c>
      <c r="G59" s="60">
        <f t="shared" si="9"/>
        <v>1789.5933359999999</v>
      </c>
      <c r="H59" s="60"/>
      <c r="I59" s="60"/>
      <c r="J59" s="18"/>
      <c r="K59" s="18"/>
      <c r="L59" s="19">
        <f t="shared" si="4"/>
        <v>0</v>
      </c>
      <c r="M59" s="12">
        <f t="shared" si="5"/>
        <v>0</v>
      </c>
    </row>
    <row r="60" spans="1:14" s="1" customFormat="1" ht="18.75" x14ac:dyDescent="0.25">
      <c r="A60" s="87"/>
      <c r="B60" s="58" t="s">
        <v>132</v>
      </c>
      <c r="C60" s="58">
        <v>954</v>
      </c>
      <c r="D60" s="58">
        <v>396</v>
      </c>
      <c r="E60" s="58">
        <v>1</v>
      </c>
      <c r="F60" s="59">
        <f t="shared" si="8"/>
        <v>0.37778400000000001</v>
      </c>
      <c r="G60" s="60">
        <f t="shared" si="9"/>
        <v>1957.676688</v>
      </c>
      <c r="H60" s="60"/>
      <c r="I60" s="60"/>
      <c r="J60" s="58"/>
      <c r="K60" s="58"/>
      <c r="L60" s="19">
        <f t="shared" si="4"/>
        <v>0</v>
      </c>
      <c r="M60" s="12">
        <f t="shared" si="5"/>
        <v>0</v>
      </c>
    </row>
    <row r="61" spans="1:14" s="1" customFormat="1" ht="18.75" x14ac:dyDescent="0.25">
      <c r="A61" s="87"/>
      <c r="B61" s="58" t="s">
        <v>208</v>
      </c>
      <c r="C61" s="58">
        <v>854</v>
      </c>
      <c r="D61" s="58">
        <v>296</v>
      </c>
      <c r="E61" s="58">
        <v>1</v>
      </c>
      <c r="F61" s="59"/>
      <c r="G61" s="60"/>
      <c r="H61" s="21">
        <f>D61/1000*C61/1000*E61*A61</f>
        <v>0</v>
      </c>
      <c r="I61" s="60">
        <f>R61*$I$9</f>
        <v>0</v>
      </c>
      <c r="J61" s="58"/>
      <c r="K61" s="58"/>
      <c r="L61" s="19"/>
      <c r="M61" s="12"/>
      <c r="N61" s="2"/>
    </row>
    <row r="62" spans="1:14" s="1" customFormat="1" ht="18.75" x14ac:dyDescent="0.25">
      <c r="A62" s="87"/>
      <c r="B62" s="58" t="s">
        <v>209</v>
      </c>
      <c r="C62" s="58">
        <v>854</v>
      </c>
      <c r="D62" s="58">
        <v>296</v>
      </c>
      <c r="E62" s="58">
        <v>1</v>
      </c>
      <c r="F62" s="59"/>
      <c r="G62" s="60"/>
      <c r="H62" s="60"/>
      <c r="I62" s="60"/>
      <c r="J62" s="59">
        <f>D62/1000*C62/1000*E62*A62</f>
        <v>0</v>
      </c>
      <c r="K62" s="72">
        <f>J62*$K$9</f>
        <v>0</v>
      </c>
      <c r="L62" s="19"/>
      <c r="M62" s="12"/>
      <c r="N62" s="2"/>
    </row>
    <row r="63" spans="1:14" s="1" customFormat="1" ht="18.75" x14ac:dyDescent="0.25">
      <c r="A63" s="87"/>
      <c r="B63" s="58" t="s">
        <v>133</v>
      </c>
      <c r="C63" s="58">
        <v>954</v>
      </c>
      <c r="D63" s="58">
        <v>446</v>
      </c>
      <c r="E63" s="58">
        <v>1</v>
      </c>
      <c r="F63" s="59">
        <f t="shared" si="8"/>
        <v>0.42548399999999997</v>
      </c>
      <c r="G63" s="60">
        <f t="shared" si="9"/>
        <v>2204.858088</v>
      </c>
      <c r="H63" s="60"/>
      <c r="I63" s="60"/>
      <c r="J63" s="58"/>
      <c r="K63" s="58"/>
      <c r="L63" s="19">
        <f t="shared" si="4"/>
        <v>0</v>
      </c>
      <c r="M63" s="12">
        <f t="shared" si="5"/>
        <v>0</v>
      </c>
      <c r="N63" s="2"/>
    </row>
    <row r="64" spans="1:14" s="1" customFormat="1" ht="18.75" x14ac:dyDescent="0.25">
      <c r="A64" s="87"/>
      <c r="B64" s="58" t="s">
        <v>210</v>
      </c>
      <c r="C64" s="58">
        <v>854</v>
      </c>
      <c r="D64" s="58">
        <v>346</v>
      </c>
      <c r="E64" s="58">
        <v>1</v>
      </c>
      <c r="F64" s="59"/>
      <c r="G64" s="60"/>
      <c r="H64" s="21">
        <f>D64/1000*C64/1000*E64*A64</f>
        <v>0</v>
      </c>
      <c r="I64" s="60">
        <f>R64*$I$9</f>
        <v>0</v>
      </c>
      <c r="J64" s="58"/>
      <c r="K64" s="58"/>
      <c r="L64" s="19"/>
      <c r="M64" s="12"/>
      <c r="N64" s="2"/>
    </row>
    <row r="65" spans="1:14" s="1" customFormat="1" ht="18.75" x14ac:dyDescent="0.25">
      <c r="A65" s="87"/>
      <c r="B65" s="58" t="s">
        <v>211</v>
      </c>
      <c r="C65" s="58">
        <v>854</v>
      </c>
      <c r="D65" s="58">
        <v>346</v>
      </c>
      <c r="E65" s="58">
        <v>1</v>
      </c>
      <c r="F65" s="59"/>
      <c r="G65" s="60"/>
      <c r="H65" s="60"/>
      <c r="I65" s="60"/>
      <c r="J65" s="59">
        <f>D65/1000*C65/1000*E65*A65</f>
        <v>0</v>
      </c>
      <c r="K65" s="72">
        <f>J65*$K$9</f>
        <v>0</v>
      </c>
      <c r="L65" s="19"/>
      <c r="M65" s="12"/>
      <c r="N65" s="2"/>
    </row>
    <row r="66" spans="1:14" s="1" customFormat="1" ht="18.75" x14ac:dyDescent="0.25">
      <c r="A66" s="87"/>
      <c r="B66" s="58" t="s">
        <v>234</v>
      </c>
      <c r="C66" s="58">
        <v>954</v>
      </c>
      <c r="D66" s="58">
        <v>496</v>
      </c>
      <c r="E66" s="58">
        <v>1</v>
      </c>
      <c r="F66" s="59">
        <f t="shared" si="8"/>
        <v>0.47318399999999999</v>
      </c>
      <c r="G66" s="60">
        <f t="shared" si="9"/>
        <v>2452.0394879999999</v>
      </c>
      <c r="H66" s="60"/>
      <c r="I66" s="60"/>
      <c r="J66" s="58"/>
      <c r="K66" s="58"/>
      <c r="L66" s="19">
        <f t="shared" si="4"/>
        <v>0</v>
      </c>
      <c r="M66" s="12">
        <f t="shared" si="5"/>
        <v>0</v>
      </c>
      <c r="N66" s="2"/>
    </row>
    <row r="67" spans="1:14" s="1" customFormat="1" ht="18.75" x14ac:dyDescent="0.25">
      <c r="A67" s="87"/>
      <c r="B67" s="58" t="s">
        <v>212</v>
      </c>
      <c r="C67" s="58">
        <v>854</v>
      </c>
      <c r="D67" s="58">
        <v>396</v>
      </c>
      <c r="E67" s="58">
        <v>1</v>
      </c>
      <c r="F67" s="59"/>
      <c r="G67" s="60"/>
      <c r="H67" s="21">
        <f>D67/1000*C67/1000*E67*A67</f>
        <v>0</v>
      </c>
      <c r="I67" s="60">
        <f>R67*$I$9</f>
        <v>0</v>
      </c>
      <c r="J67" s="58"/>
      <c r="K67" s="58"/>
      <c r="L67" s="19"/>
      <c r="M67" s="12"/>
      <c r="N67" s="2"/>
    </row>
    <row r="68" spans="1:14" s="1" customFormat="1" ht="18.75" x14ac:dyDescent="0.25">
      <c r="A68" s="87"/>
      <c r="B68" s="58" t="s">
        <v>213</v>
      </c>
      <c r="C68" s="58">
        <v>854</v>
      </c>
      <c r="D68" s="58">
        <v>396</v>
      </c>
      <c r="E68" s="58">
        <v>1</v>
      </c>
      <c r="F68" s="59"/>
      <c r="G68" s="60"/>
      <c r="H68" s="60"/>
      <c r="I68" s="60"/>
      <c r="J68" s="59">
        <f>D68/1000*C68/1000*E68*A68</f>
        <v>0</v>
      </c>
      <c r="K68" s="72">
        <f>J68*$K$9</f>
        <v>0</v>
      </c>
      <c r="L68" s="19"/>
      <c r="M68" s="12"/>
      <c r="N68" s="2"/>
    </row>
    <row r="69" spans="1:14" s="1" customFormat="1" ht="18.75" x14ac:dyDescent="0.25">
      <c r="A69" s="87"/>
      <c r="B69" s="58" t="s">
        <v>135</v>
      </c>
      <c r="C69" s="58">
        <v>954</v>
      </c>
      <c r="D69" s="58">
        <v>596</v>
      </c>
      <c r="E69" s="58">
        <v>1</v>
      </c>
      <c r="F69" s="59">
        <f t="shared" si="8"/>
        <v>0.56858399999999998</v>
      </c>
      <c r="G69" s="60">
        <f t="shared" si="9"/>
        <v>2946.4022879999998</v>
      </c>
      <c r="H69" s="60"/>
      <c r="I69" s="60"/>
      <c r="J69" s="58"/>
      <c r="K69" s="58"/>
      <c r="L69" s="19">
        <f t="shared" si="4"/>
        <v>0</v>
      </c>
      <c r="M69" s="12">
        <f t="shared" si="5"/>
        <v>0</v>
      </c>
    </row>
    <row r="70" spans="1:14" s="1" customFormat="1" ht="18.75" x14ac:dyDescent="0.25">
      <c r="A70" s="87"/>
      <c r="B70" s="58" t="s">
        <v>214</v>
      </c>
      <c r="C70" s="58">
        <v>854</v>
      </c>
      <c r="D70" s="58">
        <v>496</v>
      </c>
      <c r="E70" s="58">
        <v>1</v>
      </c>
      <c r="F70" s="59"/>
      <c r="G70" s="60"/>
      <c r="H70" s="21">
        <f>D70/1000*C70/1000*E70*A70</f>
        <v>0</v>
      </c>
      <c r="I70" s="60">
        <f>R70*$I$9</f>
        <v>0</v>
      </c>
      <c r="J70" s="58"/>
      <c r="K70" s="58"/>
      <c r="L70" s="19"/>
      <c r="M70" s="12"/>
      <c r="N70" s="2"/>
    </row>
    <row r="71" spans="1:14" s="1" customFormat="1" ht="18.75" x14ac:dyDescent="0.25">
      <c r="A71" s="87"/>
      <c r="B71" s="58" t="s">
        <v>215</v>
      </c>
      <c r="C71" s="58">
        <v>854</v>
      </c>
      <c r="D71" s="58">
        <v>496</v>
      </c>
      <c r="E71" s="58">
        <v>1</v>
      </c>
      <c r="F71" s="59"/>
      <c r="G71" s="60"/>
      <c r="H71" s="60"/>
      <c r="I71" s="60"/>
      <c r="J71" s="59">
        <f>D71/1000*C71/1000*E71*A71</f>
        <v>0</v>
      </c>
      <c r="K71" s="72">
        <f>J71*$K$9</f>
        <v>0</v>
      </c>
      <c r="L71" s="19"/>
      <c r="M71" s="12"/>
      <c r="N71" s="2"/>
    </row>
    <row r="72" spans="1:14" s="1" customFormat="1" ht="18.75" x14ac:dyDescent="0.25">
      <c r="A72" s="87"/>
      <c r="B72" s="58" t="s">
        <v>52</v>
      </c>
      <c r="C72" s="58">
        <v>954</v>
      </c>
      <c r="D72" s="58">
        <v>396</v>
      </c>
      <c r="E72" s="58">
        <v>2</v>
      </c>
      <c r="F72" s="59">
        <f t="shared" si="8"/>
        <v>0.75556800000000002</v>
      </c>
      <c r="G72" s="60">
        <f t="shared" si="9"/>
        <v>3915.353376</v>
      </c>
      <c r="H72" s="60"/>
      <c r="I72" s="60"/>
      <c r="J72" s="58"/>
      <c r="K72" s="58"/>
      <c r="L72" s="19">
        <f t="shared" si="4"/>
        <v>0</v>
      </c>
      <c r="M72" s="12">
        <f t="shared" si="5"/>
        <v>0</v>
      </c>
    </row>
    <row r="73" spans="1:14" s="1" customFormat="1" ht="18.75" x14ac:dyDescent="0.25">
      <c r="A73" s="87"/>
      <c r="B73" s="58" t="s">
        <v>216</v>
      </c>
      <c r="C73" s="58">
        <v>854</v>
      </c>
      <c r="D73" s="58">
        <v>296</v>
      </c>
      <c r="E73" s="58">
        <v>2</v>
      </c>
      <c r="F73" s="59"/>
      <c r="G73" s="60"/>
      <c r="H73" s="21">
        <f>D73/1000*C73/1000*E73*A73</f>
        <v>0</v>
      </c>
      <c r="I73" s="60">
        <f>R73*$I$9</f>
        <v>0</v>
      </c>
      <c r="J73" s="58"/>
      <c r="K73" s="58"/>
      <c r="L73" s="19"/>
      <c r="M73" s="12"/>
      <c r="N73" s="2"/>
    </row>
    <row r="74" spans="1:14" s="1" customFormat="1" ht="18.75" x14ac:dyDescent="0.25">
      <c r="A74" s="87"/>
      <c r="B74" s="58" t="s">
        <v>217</v>
      </c>
      <c r="C74" s="58">
        <v>854</v>
      </c>
      <c r="D74" s="58">
        <v>296</v>
      </c>
      <c r="E74" s="58">
        <v>2</v>
      </c>
      <c r="F74" s="59"/>
      <c r="G74" s="60"/>
      <c r="H74" s="60"/>
      <c r="I74" s="60"/>
      <c r="J74" s="59">
        <f>D74/1000*C74/1000*E74*A74</f>
        <v>0</v>
      </c>
      <c r="K74" s="72">
        <f>J74*$K$9</f>
        <v>0</v>
      </c>
      <c r="L74" s="19"/>
      <c r="M74" s="12"/>
      <c r="N74" s="2"/>
    </row>
    <row r="75" spans="1:14" s="1" customFormat="1" ht="18.75" x14ac:dyDescent="0.25">
      <c r="A75" s="87"/>
      <c r="B75" s="58" t="s">
        <v>111</v>
      </c>
      <c r="C75" s="58">
        <v>954</v>
      </c>
      <c r="D75" s="58">
        <v>446</v>
      </c>
      <c r="E75" s="58">
        <v>2</v>
      </c>
      <c r="F75" s="59">
        <f t="shared" si="8"/>
        <v>0.85096799999999995</v>
      </c>
      <c r="G75" s="60">
        <f t="shared" si="9"/>
        <v>4409.7161759999999</v>
      </c>
      <c r="H75" s="60"/>
      <c r="I75" s="60"/>
      <c r="J75" s="58"/>
      <c r="K75" s="58"/>
      <c r="L75" s="19">
        <f t="shared" si="4"/>
        <v>0</v>
      </c>
      <c r="M75" s="12">
        <f t="shared" si="5"/>
        <v>0</v>
      </c>
    </row>
    <row r="76" spans="1:14" s="1" customFormat="1" ht="18.75" x14ac:dyDescent="0.25">
      <c r="A76" s="87"/>
      <c r="B76" s="58" t="s">
        <v>218</v>
      </c>
      <c r="C76" s="58">
        <v>854</v>
      </c>
      <c r="D76" s="58">
        <v>346</v>
      </c>
      <c r="E76" s="58">
        <v>2</v>
      </c>
      <c r="F76" s="59"/>
      <c r="G76" s="60"/>
      <c r="H76" s="21">
        <f>D76/1000*C76/1000*E76*A76</f>
        <v>0</v>
      </c>
      <c r="I76" s="60">
        <f>R76*$I$9</f>
        <v>0</v>
      </c>
      <c r="J76" s="58"/>
      <c r="K76" s="58"/>
      <c r="L76" s="19"/>
      <c r="M76" s="12"/>
      <c r="N76" s="2"/>
    </row>
    <row r="77" spans="1:14" s="1" customFormat="1" ht="18.75" x14ac:dyDescent="0.25">
      <c r="A77" s="87"/>
      <c r="B77" s="58" t="s">
        <v>219</v>
      </c>
      <c r="C77" s="58">
        <v>854</v>
      </c>
      <c r="D77" s="58">
        <v>346</v>
      </c>
      <c r="E77" s="58">
        <v>2</v>
      </c>
      <c r="F77" s="59"/>
      <c r="G77" s="60"/>
      <c r="H77" s="60"/>
      <c r="I77" s="60"/>
      <c r="J77" s="59">
        <f>D77/1000*C77/1000*E77*A77</f>
        <v>0</v>
      </c>
      <c r="K77" s="72">
        <f>J77*$K$9</f>
        <v>0</v>
      </c>
      <c r="L77" s="19"/>
      <c r="M77" s="12"/>
      <c r="N77" s="2"/>
    </row>
    <row r="78" spans="1:14" s="1" customFormat="1" ht="18.75" x14ac:dyDescent="0.25">
      <c r="A78" s="87"/>
      <c r="B78" s="58" t="s">
        <v>70</v>
      </c>
      <c r="C78" s="58">
        <v>954</v>
      </c>
      <c r="D78" s="58">
        <v>396</v>
      </c>
      <c r="E78" s="58">
        <v>1</v>
      </c>
      <c r="F78" s="59">
        <f t="shared" si="8"/>
        <v>0.37778400000000001</v>
      </c>
      <c r="G78" s="60">
        <f t="shared" si="9"/>
        <v>1957.676688</v>
      </c>
      <c r="H78" s="60"/>
      <c r="I78" s="60"/>
      <c r="J78" s="58"/>
      <c r="K78" s="58"/>
      <c r="L78" s="19">
        <f t="shared" ref="L78:L113" si="10">A78*G78</f>
        <v>0</v>
      </c>
      <c r="M78" s="12">
        <f t="shared" ref="M78:M113" si="11">F78*A78</f>
        <v>0</v>
      </c>
    </row>
    <row r="79" spans="1:14" s="1" customFormat="1" ht="18.75" x14ac:dyDescent="0.25">
      <c r="A79" s="87"/>
      <c r="B79" s="58" t="s">
        <v>248</v>
      </c>
      <c r="C79" s="58">
        <v>854</v>
      </c>
      <c r="D79" s="58">
        <v>296</v>
      </c>
      <c r="E79" s="58">
        <v>1</v>
      </c>
      <c r="F79" s="59"/>
      <c r="G79" s="60"/>
      <c r="H79" s="21">
        <f>D79/1000*C79/1000*E79*A79</f>
        <v>0</v>
      </c>
      <c r="I79" s="60">
        <f>R79*$I$9</f>
        <v>0</v>
      </c>
      <c r="J79" s="58"/>
      <c r="K79" s="58"/>
      <c r="L79" s="19"/>
      <c r="M79" s="12"/>
    </row>
    <row r="80" spans="1:14" s="1" customFormat="1" ht="18.75" x14ac:dyDescent="0.25">
      <c r="A80" s="87"/>
      <c r="B80" s="58" t="s">
        <v>249</v>
      </c>
      <c r="C80" s="58">
        <v>854</v>
      </c>
      <c r="D80" s="58">
        <v>296</v>
      </c>
      <c r="E80" s="58">
        <v>1</v>
      </c>
      <c r="F80" s="59"/>
      <c r="G80" s="60"/>
      <c r="H80" s="60"/>
      <c r="I80" s="60"/>
      <c r="J80" s="59">
        <f>D80/1000*C80/1000*E80*A80</f>
        <v>0</v>
      </c>
      <c r="K80" s="72">
        <f>J80*$K$9</f>
        <v>0</v>
      </c>
      <c r="L80" s="19"/>
      <c r="M80" s="12"/>
    </row>
    <row r="81" spans="1:14" s="1" customFormat="1" ht="18.75" x14ac:dyDescent="0.25">
      <c r="A81" s="87"/>
      <c r="B81" s="58" t="s">
        <v>71</v>
      </c>
      <c r="C81" s="58">
        <v>954</v>
      </c>
      <c r="D81" s="58">
        <v>362</v>
      </c>
      <c r="E81" s="58">
        <v>1</v>
      </c>
      <c r="F81" s="59">
        <f t="shared" si="8"/>
        <v>0.34534799999999999</v>
      </c>
      <c r="G81" s="60">
        <f t="shared" si="9"/>
        <v>1789.5933359999999</v>
      </c>
      <c r="H81" s="60"/>
      <c r="I81" s="60"/>
      <c r="J81" s="58"/>
      <c r="K81" s="58"/>
      <c r="L81" s="19">
        <f t="shared" si="10"/>
        <v>0</v>
      </c>
      <c r="M81" s="12">
        <f t="shared" si="11"/>
        <v>0</v>
      </c>
    </row>
    <row r="82" spans="1:14" s="1" customFormat="1" ht="18.75" x14ac:dyDescent="0.25">
      <c r="A82" s="87"/>
      <c r="B82" s="58" t="s">
        <v>250</v>
      </c>
      <c r="C82" s="58">
        <v>854</v>
      </c>
      <c r="D82" s="58">
        <v>262</v>
      </c>
      <c r="E82" s="58">
        <v>1</v>
      </c>
      <c r="F82" s="59"/>
      <c r="G82" s="60"/>
      <c r="H82" s="21">
        <f>D82/1000*C82/1000*E82*A82</f>
        <v>0</v>
      </c>
      <c r="I82" s="60">
        <f>R82*$I$9</f>
        <v>0</v>
      </c>
      <c r="J82" s="58"/>
      <c r="K82" s="58"/>
      <c r="L82" s="19"/>
      <c r="M82" s="12"/>
    </row>
    <row r="83" spans="1:14" s="1" customFormat="1" ht="18.75" x14ac:dyDescent="0.25">
      <c r="A83" s="87"/>
      <c r="B83" s="58" t="s">
        <v>251</v>
      </c>
      <c r="C83" s="58">
        <v>854</v>
      </c>
      <c r="D83" s="58">
        <v>262</v>
      </c>
      <c r="E83" s="58">
        <v>1</v>
      </c>
      <c r="F83" s="59"/>
      <c r="G83" s="60"/>
      <c r="H83" s="60"/>
      <c r="I83" s="60"/>
      <c r="J83" s="59">
        <f>D83/1000*C83/1000*E83*A83</f>
        <v>0</v>
      </c>
      <c r="K83" s="72">
        <f>J83*$K$9</f>
        <v>0</v>
      </c>
      <c r="L83" s="19"/>
      <c r="M83" s="12"/>
    </row>
    <row r="84" spans="1:14" s="1" customFormat="1" ht="18.75" x14ac:dyDescent="0.25">
      <c r="A84" s="87"/>
      <c r="B84" s="58" t="s">
        <v>53</v>
      </c>
      <c r="C84" s="58">
        <v>356</v>
      </c>
      <c r="D84" s="58">
        <v>496</v>
      </c>
      <c r="E84" s="58">
        <v>1</v>
      </c>
      <c r="F84" s="59">
        <f t="shared" si="8"/>
        <v>0.17657599999999998</v>
      </c>
      <c r="G84" s="60">
        <f t="shared" si="9"/>
        <v>915.01683199999991</v>
      </c>
      <c r="H84" s="60"/>
      <c r="I84" s="60"/>
      <c r="J84" s="18"/>
      <c r="K84" s="18"/>
      <c r="L84" s="19">
        <f t="shared" si="10"/>
        <v>0</v>
      </c>
      <c r="M84" s="12">
        <f t="shared" si="11"/>
        <v>0</v>
      </c>
    </row>
    <row r="85" spans="1:14" s="1" customFormat="1" ht="18.75" x14ac:dyDescent="0.25">
      <c r="A85" s="87"/>
      <c r="B85" s="58" t="s">
        <v>54</v>
      </c>
      <c r="C85" s="58">
        <v>356</v>
      </c>
      <c r="D85" s="58">
        <v>596</v>
      </c>
      <c r="E85" s="58">
        <v>1</v>
      </c>
      <c r="F85" s="59">
        <f t="shared" si="8"/>
        <v>0.21217599999999998</v>
      </c>
      <c r="G85" s="60">
        <f t="shared" si="9"/>
        <v>1099.4960319999998</v>
      </c>
      <c r="H85" s="60"/>
      <c r="I85" s="60"/>
      <c r="J85" s="18"/>
      <c r="K85" s="18"/>
      <c r="L85" s="19">
        <f t="shared" si="10"/>
        <v>0</v>
      </c>
      <c r="M85" s="12">
        <f t="shared" si="11"/>
        <v>0</v>
      </c>
    </row>
    <row r="86" spans="1:14" s="1" customFormat="1" ht="18.75" x14ac:dyDescent="0.25">
      <c r="A86" s="87"/>
      <c r="B86" s="58" t="s">
        <v>316</v>
      </c>
      <c r="C86" s="58">
        <v>356</v>
      </c>
      <c r="D86" s="58">
        <v>596</v>
      </c>
      <c r="E86" s="58">
        <v>1</v>
      </c>
      <c r="F86" s="59">
        <f t="shared" ref="F86:F90" si="12">((C86/1000)*(D86/1000))*E86</f>
        <v>0.21217599999999998</v>
      </c>
      <c r="G86" s="60">
        <f t="shared" ref="G86:G90" si="13">F86*$G$9</f>
        <v>1099.4960319999998</v>
      </c>
      <c r="H86" s="60"/>
      <c r="I86" s="60"/>
      <c r="J86" s="18"/>
      <c r="K86" s="18"/>
      <c r="L86" s="19">
        <f t="shared" si="10"/>
        <v>0</v>
      </c>
      <c r="M86" s="12">
        <f t="shared" si="11"/>
        <v>0</v>
      </c>
    </row>
    <row r="87" spans="1:14" s="1" customFormat="1" ht="18.75" x14ac:dyDescent="0.25">
      <c r="A87" s="87"/>
      <c r="B87" s="58" t="s">
        <v>55</v>
      </c>
      <c r="C87" s="58">
        <v>356</v>
      </c>
      <c r="D87" s="58">
        <v>796</v>
      </c>
      <c r="E87" s="58">
        <v>1</v>
      </c>
      <c r="F87" s="59">
        <f t="shared" si="12"/>
        <v>0.28337600000000002</v>
      </c>
      <c r="G87" s="60">
        <f t="shared" si="13"/>
        <v>1468.454432</v>
      </c>
      <c r="H87" s="60"/>
      <c r="I87" s="60"/>
      <c r="J87" s="18"/>
      <c r="K87" s="18"/>
      <c r="L87" s="19">
        <f t="shared" si="10"/>
        <v>0</v>
      </c>
      <c r="M87" s="12">
        <f t="shared" si="11"/>
        <v>0</v>
      </c>
    </row>
    <row r="88" spans="1:14" s="1" customFormat="1" ht="18.75" x14ac:dyDescent="0.25">
      <c r="A88" s="87"/>
      <c r="B88" s="58" t="s">
        <v>317</v>
      </c>
      <c r="C88" s="58">
        <v>356</v>
      </c>
      <c r="D88" s="58">
        <v>796</v>
      </c>
      <c r="E88" s="58">
        <v>1</v>
      </c>
      <c r="F88" s="59">
        <f t="shared" si="12"/>
        <v>0.28337600000000002</v>
      </c>
      <c r="G88" s="60">
        <f t="shared" si="13"/>
        <v>1468.454432</v>
      </c>
      <c r="H88" s="60"/>
      <c r="I88" s="60"/>
      <c r="J88" s="18"/>
      <c r="K88" s="18"/>
      <c r="L88" s="19">
        <f t="shared" si="10"/>
        <v>0</v>
      </c>
      <c r="M88" s="12">
        <f t="shared" si="11"/>
        <v>0</v>
      </c>
    </row>
    <row r="89" spans="1:14" s="1" customFormat="1" ht="18.75" x14ac:dyDescent="0.25">
      <c r="A89" s="87"/>
      <c r="B89" s="58" t="s">
        <v>56</v>
      </c>
      <c r="C89" s="58">
        <v>356</v>
      </c>
      <c r="D89" s="58">
        <v>896</v>
      </c>
      <c r="E89" s="58">
        <v>1</v>
      </c>
      <c r="F89" s="59">
        <f t="shared" si="12"/>
        <v>0.31897599999999998</v>
      </c>
      <c r="G89" s="60">
        <f t="shared" si="13"/>
        <v>1652.933632</v>
      </c>
      <c r="H89" s="60"/>
      <c r="I89" s="60"/>
      <c r="J89" s="18"/>
      <c r="K89" s="18"/>
      <c r="L89" s="19">
        <f t="shared" si="10"/>
        <v>0</v>
      </c>
      <c r="M89" s="12">
        <f t="shared" si="11"/>
        <v>0</v>
      </c>
    </row>
    <row r="90" spans="1:14" s="1" customFormat="1" ht="18.75" x14ac:dyDescent="0.25">
      <c r="A90" s="87"/>
      <c r="B90" s="58" t="s">
        <v>318</v>
      </c>
      <c r="C90" s="58">
        <v>356</v>
      </c>
      <c r="D90" s="58">
        <v>896</v>
      </c>
      <c r="E90" s="58">
        <v>1</v>
      </c>
      <c r="F90" s="59">
        <f t="shared" si="12"/>
        <v>0.31897599999999998</v>
      </c>
      <c r="G90" s="60">
        <f t="shared" si="13"/>
        <v>1652.933632</v>
      </c>
      <c r="H90" s="60"/>
      <c r="I90" s="60"/>
      <c r="J90" s="18"/>
      <c r="K90" s="18"/>
      <c r="L90" s="19">
        <f t="shared" si="10"/>
        <v>0</v>
      </c>
      <c r="M90" s="12">
        <f t="shared" si="11"/>
        <v>0</v>
      </c>
    </row>
    <row r="91" spans="1:14" s="1" customFormat="1" ht="18.75" x14ac:dyDescent="0.25">
      <c r="A91" s="87"/>
      <c r="B91" s="58" t="s">
        <v>108</v>
      </c>
      <c r="C91" s="58">
        <v>356</v>
      </c>
      <c r="D91" s="58">
        <v>596</v>
      </c>
      <c r="E91" s="58">
        <v>1</v>
      </c>
      <c r="F91" s="59">
        <f t="shared" si="8"/>
        <v>0.21217599999999998</v>
      </c>
      <c r="G91" s="60">
        <f t="shared" si="9"/>
        <v>1099.4960319999998</v>
      </c>
      <c r="H91" s="60"/>
      <c r="I91" s="60"/>
      <c r="J91" s="58"/>
      <c r="K91" s="58"/>
      <c r="L91" s="19">
        <f t="shared" si="10"/>
        <v>0</v>
      </c>
      <c r="M91" s="12">
        <f t="shared" si="11"/>
        <v>0</v>
      </c>
    </row>
    <row r="92" spans="1:14" s="1" customFormat="1" ht="18.75" x14ac:dyDescent="0.25">
      <c r="A92" s="87"/>
      <c r="B92" s="58" t="s">
        <v>220</v>
      </c>
      <c r="C92" s="58">
        <v>237</v>
      </c>
      <c r="D92" s="58">
        <v>447</v>
      </c>
      <c r="E92" s="58">
        <v>1</v>
      </c>
      <c r="F92" s="59"/>
      <c r="G92" s="60"/>
      <c r="H92" s="21">
        <f>D92/1000*C92/1000*E92*A92</f>
        <v>0</v>
      </c>
      <c r="I92" s="60">
        <f>R92*$I$9</f>
        <v>0</v>
      </c>
      <c r="J92" s="58"/>
      <c r="K92" s="58"/>
      <c r="L92" s="19"/>
      <c r="M92" s="12"/>
      <c r="N92" s="2"/>
    </row>
    <row r="93" spans="1:14" s="1" customFormat="1" ht="18.75" x14ac:dyDescent="0.25">
      <c r="A93" s="87"/>
      <c r="B93" s="58" t="s">
        <v>221</v>
      </c>
      <c r="C93" s="58">
        <v>237</v>
      </c>
      <c r="D93" s="58">
        <v>447</v>
      </c>
      <c r="E93" s="58">
        <v>1</v>
      </c>
      <c r="F93" s="59"/>
      <c r="G93" s="60"/>
      <c r="H93" s="60"/>
      <c r="I93" s="60"/>
      <c r="J93" s="59">
        <f>D93/1000*C93/1000*E93*A93</f>
        <v>0</v>
      </c>
      <c r="K93" s="72">
        <f>J93*$K$9</f>
        <v>0</v>
      </c>
      <c r="L93" s="19"/>
      <c r="M93" s="12"/>
      <c r="N93" s="2"/>
    </row>
    <row r="94" spans="1:14" s="1" customFormat="1" ht="18.75" x14ac:dyDescent="0.25">
      <c r="A94" s="87"/>
      <c r="B94" s="58" t="s">
        <v>109</v>
      </c>
      <c r="C94" s="58">
        <v>356</v>
      </c>
      <c r="D94" s="58">
        <v>796</v>
      </c>
      <c r="E94" s="58">
        <v>1</v>
      </c>
      <c r="F94" s="59">
        <f t="shared" si="8"/>
        <v>0.28337600000000002</v>
      </c>
      <c r="G94" s="60">
        <f t="shared" si="9"/>
        <v>1468.454432</v>
      </c>
      <c r="H94" s="60"/>
      <c r="I94" s="60"/>
      <c r="J94" s="58"/>
      <c r="K94" s="58"/>
      <c r="L94" s="19">
        <f t="shared" si="10"/>
        <v>0</v>
      </c>
      <c r="M94" s="12">
        <f t="shared" si="11"/>
        <v>0</v>
      </c>
    </row>
    <row r="95" spans="1:14" s="1" customFormat="1" ht="18.75" x14ac:dyDescent="0.25">
      <c r="A95" s="87"/>
      <c r="B95" s="58" t="s">
        <v>222</v>
      </c>
      <c r="C95" s="58">
        <v>237</v>
      </c>
      <c r="D95" s="58">
        <v>677</v>
      </c>
      <c r="E95" s="58">
        <v>1</v>
      </c>
      <c r="F95" s="59"/>
      <c r="G95" s="60"/>
      <c r="H95" s="21">
        <f>D95/1000*C95/1000*E95*A95</f>
        <v>0</v>
      </c>
      <c r="I95" s="60">
        <f>R95*$I$9</f>
        <v>0</v>
      </c>
      <c r="J95" s="58"/>
      <c r="K95" s="58"/>
      <c r="L95" s="19"/>
      <c r="M95" s="12"/>
      <c r="N95" s="2"/>
    </row>
    <row r="96" spans="1:14" s="1" customFormat="1" ht="18.75" x14ac:dyDescent="0.25">
      <c r="A96" s="87"/>
      <c r="B96" s="58" t="s">
        <v>223</v>
      </c>
      <c r="C96" s="58">
        <v>237</v>
      </c>
      <c r="D96" s="58">
        <v>677</v>
      </c>
      <c r="E96" s="58">
        <v>1</v>
      </c>
      <c r="F96" s="59"/>
      <c r="G96" s="60"/>
      <c r="H96" s="60"/>
      <c r="I96" s="60"/>
      <c r="J96" s="59">
        <f>D96/1000*C96/1000*E96*A96</f>
        <v>0</v>
      </c>
      <c r="K96" s="72">
        <f>J96*$K$9</f>
        <v>0</v>
      </c>
      <c r="L96" s="19"/>
      <c r="M96" s="12"/>
      <c r="N96" s="2"/>
    </row>
    <row r="97" spans="1:14" s="1" customFormat="1" ht="18.75" x14ac:dyDescent="0.25">
      <c r="A97" s="87"/>
      <c r="B97" s="58" t="s">
        <v>110</v>
      </c>
      <c r="C97" s="58">
        <v>356</v>
      </c>
      <c r="D97" s="58">
        <v>896</v>
      </c>
      <c r="E97" s="58">
        <v>1</v>
      </c>
      <c r="F97" s="59">
        <f t="shared" si="8"/>
        <v>0.31897599999999998</v>
      </c>
      <c r="G97" s="60">
        <f t="shared" si="9"/>
        <v>1652.933632</v>
      </c>
      <c r="H97" s="60"/>
      <c r="I97" s="60"/>
      <c r="J97" s="58"/>
      <c r="K97" s="58"/>
      <c r="L97" s="19">
        <f t="shared" si="10"/>
        <v>0</v>
      </c>
      <c r="M97" s="12">
        <f t="shared" si="11"/>
        <v>0</v>
      </c>
    </row>
    <row r="98" spans="1:14" s="1" customFormat="1" ht="18.75" x14ac:dyDescent="0.25">
      <c r="A98" s="87"/>
      <c r="B98" s="58" t="s">
        <v>224</v>
      </c>
      <c r="C98" s="58">
        <v>237</v>
      </c>
      <c r="D98" s="58">
        <v>777</v>
      </c>
      <c r="E98" s="58">
        <v>1</v>
      </c>
      <c r="F98" s="59"/>
      <c r="G98" s="60"/>
      <c r="H98" s="21">
        <f>D98/1000*C98/1000*E98*A98</f>
        <v>0</v>
      </c>
      <c r="I98" s="60">
        <f>R98*$I$9</f>
        <v>0</v>
      </c>
      <c r="J98" s="58"/>
      <c r="K98" s="58"/>
      <c r="L98" s="19"/>
      <c r="M98" s="12"/>
      <c r="N98" s="2"/>
    </row>
    <row r="99" spans="1:14" s="1" customFormat="1" ht="18.75" x14ac:dyDescent="0.25">
      <c r="A99" s="87"/>
      <c r="B99" s="58" t="s">
        <v>225</v>
      </c>
      <c r="C99" s="58">
        <v>237</v>
      </c>
      <c r="D99" s="58">
        <v>777</v>
      </c>
      <c r="E99" s="58">
        <v>1</v>
      </c>
      <c r="F99" s="59"/>
      <c r="G99" s="60"/>
      <c r="H99" s="60"/>
      <c r="I99" s="60"/>
      <c r="J99" s="59">
        <f>D99/1000*C99/1000*E99*A99</f>
        <v>0</v>
      </c>
      <c r="K99" s="72">
        <f>J99*$K$9</f>
        <v>0</v>
      </c>
      <c r="L99" s="19"/>
      <c r="M99" s="12"/>
      <c r="N99" s="2"/>
    </row>
    <row r="100" spans="1:14" s="1" customFormat="1" ht="18.75" x14ac:dyDescent="0.25">
      <c r="A100" s="87"/>
      <c r="B100" s="58" t="s">
        <v>57</v>
      </c>
      <c r="C100" s="58">
        <v>356</v>
      </c>
      <c r="D100" s="58">
        <v>596</v>
      </c>
      <c r="E100" s="58">
        <v>2</v>
      </c>
      <c r="F100" s="59">
        <f t="shared" si="8"/>
        <v>0.42435199999999995</v>
      </c>
      <c r="G100" s="60">
        <f t="shared" si="9"/>
        <v>2198.9920639999996</v>
      </c>
      <c r="H100" s="60"/>
      <c r="I100" s="60"/>
      <c r="J100" s="18"/>
      <c r="K100" s="18"/>
      <c r="L100" s="19">
        <f t="shared" si="10"/>
        <v>0</v>
      </c>
      <c r="M100" s="12">
        <f t="shared" si="11"/>
        <v>0</v>
      </c>
    </row>
    <row r="101" spans="1:14" s="1" customFormat="1" ht="18.75" x14ac:dyDescent="0.25">
      <c r="A101" s="87"/>
      <c r="B101" s="58" t="s">
        <v>58</v>
      </c>
      <c r="C101" s="58">
        <v>356</v>
      </c>
      <c r="D101" s="58">
        <v>796</v>
      </c>
      <c r="E101" s="58">
        <v>2</v>
      </c>
      <c r="F101" s="59">
        <f t="shared" si="8"/>
        <v>0.56675200000000003</v>
      </c>
      <c r="G101" s="60">
        <f t="shared" si="9"/>
        <v>2936.908864</v>
      </c>
      <c r="H101" s="60"/>
      <c r="I101" s="60"/>
      <c r="J101" s="18"/>
      <c r="K101" s="18"/>
      <c r="L101" s="19">
        <f t="shared" si="10"/>
        <v>0</v>
      </c>
      <c r="M101" s="12">
        <f t="shared" si="11"/>
        <v>0</v>
      </c>
    </row>
    <row r="102" spans="1:14" s="1" customFormat="1" ht="18.75" x14ac:dyDescent="0.25">
      <c r="A102" s="87"/>
      <c r="B102" s="58" t="s">
        <v>59</v>
      </c>
      <c r="C102" s="58">
        <v>356</v>
      </c>
      <c r="D102" s="58">
        <v>896</v>
      </c>
      <c r="E102" s="58">
        <v>2</v>
      </c>
      <c r="F102" s="59">
        <f t="shared" si="8"/>
        <v>0.63795199999999996</v>
      </c>
      <c r="G102" s="60">
        <f t="shared" si="9"/>
        <v>3305.867264</v>
      </c>
      <c r="H102" s="60"/>
      <c r="I102" s="60"/>
      <c r="J102" s="18"/>
      <c r="K102" s="18"/>
      <c r="L102" s="19">
        <f t="shared" si="10"/>
        <v>0</v>
      </c>
      <c r="M102" s="12">
        <f t="shared" si="11"/>
        <v>0</v>
      </c>
    </row>
    <row r="103" spans="1:14" s="1" customFormat="1" ht="18.75" x14ac:dyDescent="0.25">
      <c r="A103" s="87"/>
      <c r="B103" s="58" t="s">
        <v>153</v>
      </c>
      <c r="C103" s="58">
        <v>356</v>
      </c>
      <c r="D103" s="58">
        <v>596</v>
      </c>
      <c r="E103" s="58">
        <v>2</v>
      </c>
      <c r="F103" s="59">
        <f t="shared" si="8"/>
        <v>0.42435199999999995</v>
      </c>
      <c r="G103" s="60">
        <f t="shared" si="9"/>
        <v>2198.9920639999996</v>
      </c>
      <c r="H103" s="60"/>
      <c r="I103" s="60"/>
      <c r="J103" s="58"/>
      <c r="K103" s="58"/>
      <c r="L103" s="19">
        <f t="shared" si="10"/>
        <v>0</v>
      </c>
      <c r="M103" s="12">
        <f t="shared" si="11"/>
        <v>0</v>
      </c>
    </row>
    <row r="104" spans="1:14" s="1" customFormat="1" ht="18.75" x14ac:dyDescent="0.25">
      <c r="A104" s="87"/>
      <c r="B104" s="58" t="s">
        <v>227</v>
      </c>
      <c r="C104" s="58">
        <v>237</v>
      </c>
      <c r="D104" s="58">
        <v>447</v>
      </c>
      <c r="E104" s="58">
        <v>1</v>
      </c>
      <c r="F104" s="59"/>
      <c r="G104" s="60"/>
      <c r="H104" s="21">
        <f>D104/1000*C104/1000*E104*A104</f>
        <v>0</v>
      </c>
      <c r="I104" s="60">
        <f>R104*$I$9</f>
        <v>0</v>
      </c>
      <c r="J104" s="58"/>
      <c r="K104" s="58"/>
      <c r="L104" s="19"/>
      <c r="M104" s="12"/>
      <c r="N104" s="2"/>
    </row>
    <row r="105" spans="1:14" s="1" customFormat="1" ht="18.75" x14ac:dyDescent="0.25">
      <c r="A105" s="87"/>
      <c r="B105" s="58" t="s">
        <v>226</v>
      </c>
      <c r="C105" s="58">
        <v>237</v>
      </c>
      <c r="D105" s="58">
        <v>447</v>
      </c>
      <c r="E105" s="58">
        <v>1</v>
      </c>
      <c r="F105" s="59"/>
      <c r="G105" s="60"/>
      <c r="H105" s="60"/>
      <c r="I105" s="60"/>
      <c r="J105" s="59">
        <f>D105/1000*C105/1000*E105*A105</f>
        <v>0</v>
      </c>
      <c r="K105" s="72">
        <f>J105*$K$9</f>
        <v>0</v>
      </c>
      <c r="L105" s="19"/>
      <c r="M105" s="12"/>
      <c r="N105" s="2"/>
    </row>
    <row r="106" spans="1:14" s="1" customFormat="1" ht="18.75" x14ac:dyDescent="0.25">
      <c r="A106" s="87"/>
      <c r="B106" s="58" t="s">
        <v>154</v>
      </c>
      <c r="C106" s="58">
        <v>356</v>
      </c>
      <c r="D106" s="58">
        <v>796</v>
      </c>
      <c r="E106" s="58">
        <v>2</v>
      </c>
      <c r="F106" s="59">
        <f t="shared" si="8"/>
        <v>0.56675200000000003</v>
      </c>
      <c r="G106" s="60">
        <f t="shared" si="9"/>
        <v>2936.908864</v>
      </c>
      <c r="H106" s="60"/>
      <c r="I106" s="60"/>
      <c r="J106" s="58"/>
      <c r="K106" s="58"/>
      <c r="L106" s="19">
        <f t="shared" si="10"/>
        <v>0</v>
      </c>
      <c r="M106" s="12">
        <f t="shared" si="11"/>
        <v>0</v>
      </c>
    </row>
    <row r="107" spans="1:14" s="1" customFormat="1" ht="18.75" x14ac:dyDescent="0.25">
      <c r="A107" s="87"/>
      <c r="B107" s="58" t="s">
        <v>228</v>
      </c>
      <c r="C107" s="58">
        <v>237</v>
      </c>
      <c r="D107" s="58">
        <v>677</v>
      </c>
      <c r="E107" s="58">
        <v>1</v>
      </c>
      <c r="F107" s="59"/>
      <c r="G107" s="60"/>
      <c r="H107" s="21">
        <f>D107/1000*C107/1000*E107*A107</f>
        <v>0</v>
      </c>
      <c r="I107" s="60">
        <f>R107*$I$9</f>
        <v>0</v>
      </c>
      <c r="J107" s="58"/>
      <c r="K107" s="58"/>
      <c r="L107" s="19"/>
      <c r="M107" s="12"/>
      <c r="N107" s="2"/>
    </row>
    <row r="108" spans="1:14" s="1" customFormat="1" ht="18.75" x14ac:dyDescent="0.25">
      <c r="A108" s="87"/>
      <c r="B108" s="58" t="s">
        <v>229</v>
      </c>
      <c r="C108" s="58">
        <v>237</v>
      </c>
      <c r="D108" s="58">
        <v>677</v>
      </c>
      <c r="E108" s="58">
        <v>1</v>
      </c>
      <c r="F108" s="59"/>
      <c r="G108" s="60"/>
      <c r="H108" s="60"/>
      <c r="I108" s="60"/>
      <c r="J108" s="59">
        <f>D108/1000*C108/1000*E108*A108</f>
        <v>0</v>
      </c>
      <c r="K108" s="72">
        <f>J108*$K$9</f>
        <v>0</v>
      </c>
      <c r="L108" s="19"/>
      <c r="M108" s="12"/>
      <c r="N108" s="2"/>
    </row>
    <row r="109" spans="1:14" s="1" customFormat="1" ht="18.75" x14ac:dyDescent="0.25">
      <c r="A109" s="87"/>
      <c r="B109" s="58" t="s">
        <v>155</v>
      </c>
      <c r="C109" s="58">
        <v>356</v>
      </c>
      <c r="D109" s="58">
        <v>896</v>
      </c>
      <c r="E109" s="58">
        <v>2</v>
      </c>
      <c r="F109" s="59">
        <f t="shared" si="8"/>
        <v>0.63795199999999996</v>
      </c>
      <c r="G109" s="60">
        <f t="shared" si="9"/>
        <v>3305.867264</v>
      </c>
      <c r="H109" s="60"/>
      <c r="I109" s="60"/>
      <c r="J109" s="58"/>
      <c r="K109" s="58"/>
      <c r="L109" s="19">
        <f t="shared" si="10"/>
        <v>0</v>
      </c>
      <c r="M109" s="12">
        <f t="shared" si="11"/>
        <v>0</v>
      </c>
    </row>
    <row r="110" spans="1:14" s="1" customFormat="1" ht="18.75" x14ac:dyDescent="0.25">
      <c r="A110" s="87"/>
      <c r="B110" s="58" t="s">
        <v>230</v>
      </c>
      <c r="C110" s="58">
        <v>237</v>
      </c>
      <c r="D110" s="58">
        <v>777</v>
      </c>
      <c r="E110" s="58">
        <v>1</v>
      </c>
      <c r="F110" s="59"/>
      <c r="G110" s="60"/>
      <c r="H110" s="21">
        <f>D110/1000*C110/1000*E110*A110</f>
        <v>0</v>
      </c>
      <c r="I110" s="60">
        <f>R110*$I$9</f>
        <v>0</v>
      </c>
      <c r="J110" s="58"/>
      <c r="K110" s="58"/>
      <c r="L110" s="19"/>
      <c r="M110" s="12"/>
      <c r="N110" s="2"/>
    </row>
    <row r="111" spans="1:14" s="1" customFormat="1" ht="18.75" x14ac:dyDescent="0.25">
      <c r="A111" s="87"/>
      <c r="B111" s="58" t="s">
        <v>231</v>
      </c>
      <c r="C111" s="58">
        <v>237</v>
      </c>
      <c r="D111" s="58">
        <v>777</v>
      </c>
      <c r="E111" s="58">
        <v>1</v>
      </c>
      <c r="F111" s="59"/>
      <c r="G111" s="60"/>
      <c r="H111" s="60"/>
      <c r="I111" s="60"/>
      <c r="J111" s="59">
        <f>D111/1000*C111/1000*E111*A111</f>
        <v>0</v>
      </c>
      <c r="K111" s="72">
        <f>J111*$K$9</f>
        <v>0</v>
      </c>
      <c r="L111" s="19"/>
      <c r="M111" s="12"/>
      <c r="N111" s="2"/>
    </row>
    <row r="112" spans="1:14" s="1" customFormat="1" ht="18.75" x14ac:dyDescent="0.25">
      <c r="A112" s="87"/>
      <c r="B112" s="58" t="s">
        <v>63</v>
      </c>
      <c r="C112" s="58">
        <v>356</v>
      </c>
      <c r="D112" s="58">
        <v>596</v>
      </c>
      <c r="E112" s="58">
        <v>1</v>
      </c>
      <c r="F112" s="59">
        <f t="shared" si="8"/>
        <v>0.21217599999999998</v>
      </c>
      <c r="G112" s="60">
        <f t="shared" si="9"/>
        <v>1099.4960319999998</v>
      </c>
      <c r="H112" s="60"/>
      <c r="I112" s="60"/>
      <c r="J112" s="18"/>
      <c r="K112" s="18"/>
      <c r="L112" s="19">
        <f t="shared" si="10"/>
        <v>0</v>
      </c>
      <c r="M112" s="12">
        <f t="shared" si="11"/>
        <v>0</v>
      </c>
    </row>
    <row r="113" spans="1:13" s="1" customFormat="1" ht="18.75" x14ac:dyDescent="0.25">
      <c r="A113" s="91"/>
      <c r="B113" s="75" t="s">
        <v>64</v>
      </c>
      <c r="C113" s="75">
        <v>494</v>
      </c>
      <c r="D113" s="75">
        <v>596</v>
      </c>
      <c r="E113" s="75">
        <v>1</v>
      </c>
      <c r="F113" s="73">
        <f t="shared" si="8"/>
        <v>0.29442399999999996</v>
      </c>
      <c r="G113" s="74">
        <f t="shared" si="9"/>
        <v>1525.7051679999997</v>
      </c>
      <c r="H113" s="74"/>
      <c r="I113" s="74"/>
      <c r="J113" s="18"/>
      <c r="K113" s="18"/>
      <c r="L113" s="19">
        <f t="shared" si="10"/>
        <v>0</v>
      </c>
      <c r="M113" s="12">
        <f t="shared" si="11"/>
        <v>0</v>
      </c>
    </row>
    <row r="114" spans="1:13" s="1" customFormat="1" ht="18.75" x14ac:dyDescent="0.25">
      <c r="A114" s="77"/>
      <c r="B114" s="92" t="s">
        <v>293</v>
      </c>
      <c r="C114" s="93">
        <v>354</v>
      </c>
      <c r="D114" s="93">
        <v>296</v>
      </c>
      <c r="E114" s="93">
        <v>1</v>
      </c>
      <c r="F114" s="94">
        <v>0.10478399999999999</v>
      </c>
      <c r="G114" s="60">
        <f t="shared" ref="G114:G123" si="14">F114*$G$9</f>
        <v>542.99068799999998</v>
      </c>
      <c r="H114" s="60"/>
      <c r="I114" s="60"/>
      <c r="J114" s="18"/>
      <c r="K114" s="18"/>
      <c r="L114" s="19">
        <f t="shared" ref="L114:L123" si="15">A114*G114</f>
        <v>0</v>
      </c>
      <c r="M114" s="12">
        <f t="shared" ref="M114:M123" si="16">F114*A114</f>
        <v>0</v>
      </c>
    </row>
    <row r="115" spans="1:13" s="1" customFormat="1" ht="18.75" x14ac:dyDescent="0.25">
      <c r="A115" s="77"/>
      <c r="B115" s="92" t="s">
        <v>294</v>
      </c>
      <c r="C115" s="93">
        <v>356</v>
      </c>
      <c r="D115" s="93">
        <v>396</v>
      </c>
      <c r="E115" s="93">
        <v>1</v>
      </c>
      <c r="F115" s="94">
        <v>0.14097599999999999</v>
      </c>
      <c r="G115" s="60">
        <f t="shared" si="14"/>
        <v>730.53763199999992</v>
      </c>
      <c r="H115" s="60"/>
      <c r="I115" s="60"/>
      <c r="J115" s="18"/>
      <c r="K115" s="18"/>
      <c r="L115" s="19">
        <f t="shared" si="15"/>
        <v>0</v>
      </c>
      <c r="M115" s="12">
        <f t="shared" si="16"/>
        <v>0</v>
      </c>
    </row>
    <row r="116" spans="1:13" s="1" customFormat="1" x14ac:dyDescent="0.25">
      <c r="A116" s="99"/>
      <c r="B116" s="105" t="s">
        <v>295</v>
      </c>
      <c r="C116" s="93">
        <v>356</v>
      </c>
      <c r="D116" s="93">
        <v>270</v>
      </c>
      <c r="E116" s="93">
        <v>1</v>
      </c>
      <c r="F116" s="104">
        <v>0.18547599999999997</v>
      </c>
      <c r="G116" s="60">
        <f t="shared" si="14"/>
        <v>961.13663199999985</v>
      </c>
      <c r="H116" s="60"/>
      <c r="I116" s="60"/>
      <c r="J116" s="18"/>
      <c r="K116" s="18"/>
      <c r="L116" s="19">
        <f t="shared" si="15"/>
        <v>0</v>
      </c>
      <c r="M116" s="12">
        <f t="shared" si="16"/>
        <v>0</v>
      </c>
    </row>
    <row r="117" spans="1:13" s="1" customFormat="1" x14ac:dyDescent="0.25">
      <c r="A117" s="100"/>
      <c r="B117" s="105"/>
      <c r="C117" s="93">
        <v>356</v>
      </c>
      <c r="D117" s="93">
        <v>251</v>
      </c>
      <c r="E117" s="93">
        <v>1</v>
      </c>
      <c r="F117" s="104"/>
      <c r="G117" s="60">
        <f t="shared" si="14"/>
        <v>0</v>
      </c>
      <c r="H117" s="60"/>
      <c r="I117" s="60"/>
      <c r="J117" s="18"/>
      <c r="K117" s="18"/>
      <c r="L117" s="19">
        <f t="shared" si="15"/>
        <v>0</v>
      </c>
      <c r="M117" s="12">
        <f t="shared" si="16"/>
        <v>0</v>
      </c>
    </row>
    <row r="118" spans="1:13" s="1" customFormat="1" x14ac:dyDescent="0.25">
      <c r="A118" s="99"/>
      <c r="B118" s="105" t="s">
        <v>296</v>
      </c>
      <c r="C118" s="93">
        <v>356</v>
      </c>
      <c r="D118" s="93">
        <v>270</v>
      </c>
      <c r="E118" s="93">
        <v>1</v>
      </c>
      <c r="F118" s="104">
        <v>0.18547599999999997</v>
      </c>
      <c r="G118" s="60">
        <f t="shared" si="14"/>
        <v>961.13663199999985</v>
      </c>
      <c r="H118" s="60"/>
      <c r="I118" s="60"/>
      <c r="J118" s="18"/>
      <c r="K118" s="18"/>
      <c r="L118" s="19">
        <f t="shared" si="15"/>
        <v>0</v>
      </c>
      <c r="M118" s="12">
        <f t="shared" si="16"/>
        <v>0</v>
      </c>
    </row>
    <row r="119" spans="1:13" s="1" customFormat="1" x14ac:dyDescent="0.25">
      <c r="A119" s="100"/>
      <c r="B119" s="105"/>
      <c r="C119" s="93">
        <v>356</v>
      </c>
      <c r="D119" s="93">
        <v>251</v>
      </c>
      <c r="E119" s="93">
        <v>1</v>
      </c>
      <c r="F119" s="104"/>
      <c r="G119" s="60">
        <f t="shared" si="14"/>
        <v>0</v>
      </c>
      <c r="H119" s="60"/>
      <c r="I119" s="60"/>
      <c r="J119" s="18"/>
      <c r="K119" s="18"/>
      <c r="L119" s="19">
        <f t="shared" si="15"/>
        <v>0</v>
      </c>
      <c r="M119" s="12">
        <f t="shared" si="16"/>
        <v>0</v>
      </c>
    </row>
    <row r="120" spans="1:13" s="1" customFormat="1" x14ac:dyDescent="0.25">
      <c r="A120" s="99"/>
      <c r="B120" s="105" t="s">
        <v>297</v>
      </c>
      <c r="C120" s="93">
        <v>354</v>
      </c>
      <c r="D120" s="93">
        <v>533</v>
      </c>
      <c r="E120" s="93">
        <v>1</v>
      </c>
      <c r="F120" s="104">
        <v>0.39081599999999994</v>
      </c>
      <c r="G120" s="60">
        <f t="shared" si="14"/>
        <v>2025.2085119999997</v>
      </c>
      <c r="H120" s="60"/>
      <c r="I120" s="60"/>
      <c r="J120" s="18"/>
      <c r="K120" s="18"/>
      <c r="L120" s="19">
        <f t="shared" si="15"/>
        <v>0</v>
      </c>
      <c r="M120" s="12">
        <f t="shared" si="16"/>
        <v>0</v>
      </c>
    </row>
    <row r="121" spans="1:13" s="1" customFormat="1" x14ac:dyDescent="0.25">
      <c r="A121" s="100"/>
      <c r="B121" s="105"/>
      <c r="C121" s="93">
        <v>354</v>
      </c>
      <c r="D121" s="93">
        <v>571</v>
      </c>
      <c r="E121" s="93">
        <v>1</v>
      </c>
      <c r="F121" s="104"/>
      <c r="G121" s="60">
        <f t="shared" si="14"/>
        <v>0</v>
      </c>
      <c r="H121" s="60"/>
      <c r="I121" s="60"/>
      <c r="J121" s="18"/>
      <c r="K121" s="18"/>
      <c r="L121" s="19">
        <f t="shared" si="15"/>
        <v>0</v>
      </c>
      <c r="M121" s="12">
        <f t="shared" si="16"/>
        <v>0</v>
      </c>
    </row>
    <row r="122" spans="1:13" s="1" customFormat="1" ht="18.75" x14ac:dyDescent="0.25">
      <c r="A122" s="77"/>
      <c r="B122" s="92" t="s">
        <v>298</v>
      </c>
      <c r="C122" s="93">
        <v>356</v>
      </c>
      <c r="D122" s="93">
        <v>796</v>
      </c>
      <c r="E122" s="93">
        <v>1</v>
      </c>
      <c r="F122" s="94">
        <v>0.28337600000000002</v>
      </c>
      <c r="G122" s="60">
        <f t="shared" si="14"/>
        <v>1468.454432</v>
      </c>
      <c r="H122" s="60"/>
      <c r="I122" s="60"/>
      <c r="J122" s="18"/>
      <c r="K122" s="18"/>
      <c r="L122" s="19">
        <f t="shared" si="15"/>
        <v>0</v>
      </c>
      <c r="M122" s="12">
        <f t="shared" si="16"/>
        <v>0</v>
      </c>
    </row>
    <row r="123" spans="1:13" s="1" customFormat="1" ht="18.75" x14ac:dyDescent="0.25">
      <c r="A123" s="77"/>
      <c r="B123" s="92" t="s">
        <v>299</v>
      </c>
      <c r="C123" s="93">
        <v>356</v>
      </c>
      <c r="D123" s="93">
        <v>896</v>
      </c>
      <c r="E123" s="93">
        <v>1</v>
      </c>
      <c r="F123" s="94">
        <v>0.31897599999999998</v>
      </c>
      <c r="G123" s="60">
        <f t="shared" si="14"/>
        <v>1652.933632</v>
      </c>
      <c r="H123" s="60"/>
      <c r="I123" s="60"/>
      <c r="J123" s="18"/>
      <c r="K123" s="18"/>
      <c r="L123" s="19">
        <f t="shared" si="15"/>
        <v>0</v>
      </c>
      <c r="M123" s="12">
        <f t="shared" si="16"/>
        <v>0</v>
      </c>
    </row>
    <row r="124" spans="1:13" s="1" customFormat="1" ht="29.25" customHeight="1" thickBot="1" x14ac:dyDescent="0.3">
      <c r="A124" s="137" t="s">
        <v>245</v>
      </c>
      <c r="B124" s="137"/>
      <c r="C124" s="137"/>
      <c r="D124" s="137"/>
      <c r="E124" s="137"/>
      <c r="F124" s="137"/>
      <c r="G124" s="137"/>
      <c r="H124" s="201"/>
      <c r="I124" s="201"/>
      <c r="J124" s="201"/>
      <c r="K124" s="201"/>
      <c r="L124" s="19"/>
      <c r="M124" s="12"/>
    </row>
    <row r="125" spans="1:13" s="1" customFormat="1" ht="18.75" x14ac:dyDescent="0.25">
      <c r="A125" s="13"/>
      <c r="B125" s="14" t="s">
        <v>72</v>
      </c>
      <c r="C125" s="14">
        <v>714</v>
      </c>
      <c r="D125" s="14">
        <v>146</v>
      </c>
      <c r="E125" s="14">
        <v>1</v>
      </c>
      <c r="F125" s="23">
        <f>((C125/1000)*(D125/1000))*E125</f>
        <v>0.10424399999999999</v>
      </c>
      <c r="G125" s="16">
        <f>$G$9*F125</f>
        <v>540.192408</v>
      </c>
      <c r="H125" s="60"/>
      <c r="I125" s="60"/>
      <c r="J125" s="18"/>
      <c r="K125" s="18"/>
      <c r="L125" s="19">
        <f t="shared" ref="L125" si="17">A125*G125</f>
        <v>0</v>
      </c>
      <c r="M125" s="12">
        <f t="shared" ref="M125" si="18">F125*A125</f>
        <v>0</v>
      </c>
    </row>
    <row r="126" spans="1:13" s="1" customFormat="1" ht="18.75" x14ac:dyDescent="0.25">
      <c r="A126" s="85"/>
      <c r="B126" s="58" t="s">
        <v>185</v>
      </c>
      <c r="C126" s="58">
        <v>714</v>
      </c>
      <c r="D126" s="58">
        <v>146</v>
      </c>
      <c r="E126" s="58">
        <v>1</v>
      </c>
      <c r="F126" s="59">
        <f t="shared" ref="F126" si="19">((C126/1000)*(D126/1000))*E126</f>
        <v>0.10424399999999999</v>
      </c>
      <c r="G126" s="60">
        <f t="shared" ref="G126" si="20">$G$9*F126</f>
        <v>540.192408</v>
      </c>
      <c r="H126" s="60"/>
      <c r="I126" s="60"/>
      <c r="J126" s="18"/>
      <c r="K126" s="18"/>
      <c r="L126" s="19">
        <f t="shared" ref="L126:L189" si="21">A126*G126</f>
        <v>0</v>
      </c>
      <c r="M126" s="12">
        <f t="shared" ref="M126:M189" si="22">F126*A126</f>
        <v>0</v>
      </c>
    </row>
    <row r="127" spans="1:13" s="1" customFormat="1" ht="18.75" x14ac:dyDescent="0.25">
      <c r="A127" s="87"/>
      <c r="B127" s="58" t="s">
        <v>136</v>
      </c>
      <c r="C127" s="58">
        <v>714</v>
      </c>
      <c r="D127" s="58">
        <v>296</v>
      </c>
      <c r="E127" s="58">
        <v>1</v>
      </c>
      <c r="F127" s="59">
        <f t="shared" ref="F127:F132" si="23">((C127/1000)*(D127/1000))*E127</f>
        <v>0.21134399999999998</v>
      </c>
      <c r="G127" s="60">
        <f>$G$9*F127</f>
        <v>1095.1846079999998</v>
      </c>
      <c r="H127" s="60"/>
      <c r="I127" s="60"/>
      <c r="J127" s="18"/>
      <c r="K127" s="18"/>
      <c r="L127" s="19">
        <f t="shared" si="21"/>
        <v>0</v>
      </c>
      <c r="M127" s="12">
        <f t="shared" si="22"/>
        <v>0</v>
      </c>
    </row>
    <row r="128" spans="1:13" s="1" customFormat="1" ht="18.75" x14ac:dyDescent="0.25">
      <c r="A128" s="87"/>
      <c r="B128" s="58" t="s">
        <v>137</v>
      </c>
      <c r="C128" s="58">
        <v>714</v>
      </c>
      <c r="D128" s="58">
        <v>396</v>
      </c>
      <c r="E128" s="58">
        <v>1</v>
      </c>
      <c r="F128" s="59">
        <f t="shared" si="23"/>
        <v>0.282744</v>
      </c>
      <c r="G128" s="60">
        <f>$G$9*F128</f>
        <v>1465.179408</v>
      </c>
      <c r="H128" s="60"/>
      <c r="I128" s="60"/>
      <c r="J128" s="18"/>
      <c r="K128" s="18"/>
      <c r="L128" s="19">
        <f t="shared" si="21"/>
        <v>0</v>
      </c>
      <c r="M128" s="12">
        <f t="shared" si="22"/>
        <v>0</v>
      </c>
    </row>
    <row r="129" spans="1:13" s="1" customFormat="1" ht="18.75" x14ac:dyDescent="0.25">
      <c r="A129" s="87"/>
      <c r="B129" s="58" t="s">
        <v>138</v>
      </c>
      <c r="C129" s="58">
        <v>714</v>
      </c>
      <c r="D129" s="58">
        <v>446</v>
      </c>
      <c r="E129" s="58">
        <v>1</v>
      </c>
      <c r="F129" s="59">
        <f t="shared" si="23"/>
        <v>0.318444</v>
      </c>
      <c r="G129" s="24">
        <f>$G$9*F129</f>
        <v>1650.1768079999999</v>
      </c>
      <c r="H129" s="24"/>
      <c r="I129" s="24"/>
      <c r="J129" s="18"/>
      <c r="K129" s="18"/>
      <c r="L129" s="19">
        <f t="shared" si="21"/>
        <v>0</v>
      </c>
      <c r="M129" s="12">
        <f t="shared" si="22"/>
        <v>0</v>
      </c>
    </row>
    <row r="130" spans="1:13" s="1" customFormat="1" ht="18.75" x14ac:dyDescent="0.25">
      <c r="A130" s="87"/>
      <c r="B130" s="58" t="s">
        <v>139</v>
      </c>
      <c r="C130" s="58">
        <v>714</v>
      </c>
      <c r="D130" s="58">
        <v>496</v>
      </c>
      <c r="E130" s="58">
        <v>1</v>
      </c>
      <c r="F130" s="59">
        <f t="shared" si="23"/>
        <v>0.35414399999999996</v>
      </c>
      <c r="G130" s="60">
        <f>F130*$G$9</f>
        <v>1835.1742079999997</v>
      </c>
      <c r="H130" s="60"/>
      <c r="I130" s="60"/>
      <c r="J130" s="18"/>
      <c r="K130" s="18"/>
      <c r="L130" s="19">
        <f t="shared" si="21"/>
        <v>0</v>
      </c>
      <c r="M130" s="12">
        <f t="shared" si="22"/>
        <v>0</v>
      </c>
    </row>
    <row r="131" spans="1:13" s="1" customFormat="1" ht="18.75" x14ac:dyDescent="0.25">
      <c r="A131" s="87"/>
      <c r="B131" s="58" t="s">
        <v>140</v>
      </c>
      <c r="C131" s="58">
        <v>714</v>
      </c>
      <c r="D131" s="58">
        <v>596</v>
      </c>
      <c r="E131" s="58">
        <v>1</v>
      </c>
      <c r="F131" s="59">
        <f t="shared" si="23"/>
        <v>0.42554399999999998</v>
      </c>
      <c r="G131" s="60">
        <f>F131*$G$9</f>
        <v>2205.1690079999998</v>
      </c>
      <c r="H131" s="60"/>
      <c r="I131" s="60"/>
      <c r="J131" s="18"/>
      <c r="K131" s="18"/>
      <c r="L131" s="19">
        <f t="shared" si="21"/>
        <v>0</v>
      </c>
      <c r="M131" s="12">
        <f t="shared" si="22"/>
        <v>0</v>
      </c>
    </row>
    <row r="132" spans="1:13" s="1" customFormat="1" ht="18.75" x14ac:dyDescent="0.25">
      <c r="A132" s="87"/>
      <c r="B132" s="58" t="s">
        <v>239</v>
      </c>
      <c r="C132" s="58">
        <v>356</v>
      </c>
      <c r="D132" s="58">
        <v>896</v>
      </c>
      <c r="E132" s="58">
        <v>1</v>
      </c>
      <c r="F132" s="59">
        <f t="shared" si="23"/>
        <v>0.31897599999999998</v>
      </c>
      <c r="G132" s="60">
        <f>F132*$G$9</f>
        <v>1652.933632</v>
      </c>
      <c r="H132" s="60"/>
      <c r="I132" s="60"/>
      <c r="J132" s="18"/>
      <c r="K132" s="18"/>
      <c r="L132" s="19">
        <f t="shared" si="21"/>
        <v>0</v>
      </c>
      <c r="M132" s="12">
        <f t="shared" si="22"/>
        <v>0</v>
      </c>
    </row>
    <row r="133" spans="1:13" s="1" customFormat="1" ht="18.75" x14ac:dyDescent="0.25">
      <c r="A133" s="87"/>
      <c r="B133" s="58" t="s">
        <v>259</v>
      </c>
      <c r="C133" s="58">
        <v>714</v>
      </c>
      <c r="D133" s="58">
        <v>596</v>
      </c>
      <c r="E133" s="58">
        <v>1</v>
      </c>
      <c r="F133" s="59">
        <f t="shared" ref="F133" si="24">((C133/1000)*(D133/1000))*E133</f>
        <v>0.42554399999999998</v>
      </c>
      <c r="G133" s="60">
        <f t="shared" ref="G133" si="25">F133*$G$9</f>
        <v>2205.1690079999998</v>
      </c>
      <c r="H133" s="60"/>
      <c r="I133" s="60"/>
      <c r="J133" s="18"/>
      <c r="K133" s="18"/>
      <c r="L133" s="19">
        <f t="shared" si="21"/>
        <v>0</v>
      </c>
      <c r="M133" s="12">
        <f t="shared" si="22"/>
        <v>0</v>
      </c>
    </row>
    <row r="134" spans="1:13" s="1" customFormat="1" ht="18.75" x14ac:dyDescent="0.25">
      <c r="A134" s="87"/>
      <c r="B134" s="58" t="s">
        <v>260</v>
      </c>
      <c r="C134" s="58">
        <v>714</v>
      </c>
      <c r="D134" s="58">
        <v>596</v>
      </c>
      <c r="E134" s="58">
        <v>1</v>
      </c>
      <c r="F134" s="59">
        <f t="shared" ref="F134:F147" si="26">((C134/1000)*(D134/1000))*E134</f>
        <v>0.42554399999999998</v>
      </c>
      <c r="G134" s="60">
        <f t="shared" ref="G134:G147" si="27">F134*$G$9</f>
        <v>2205.1690079999998</v>
      </c>
      <c r="H134" s="60"/>
      <c r="I134" s="60"/>
      <c r="J134" s="18"/>
      <c r="K134" s="18"/>
      <c r="L134" s="19">
        <f t="shared" si="21"/>
        <v>0</v>
      </c>
      <c r="M134" s="12">
        <f t="shared" si="22"/>
        <v>0</v>
      </c>
    </row>
    <row r="135" spans="1:13" s="1" customFormat="1" ht="18.75" x14ac:dyDescent="0.25">
      <c r="A135" s="87"/>
      <c r="B135" s="58" t="s">
        <v>319</v>
      </c>
      <c r="C135" s="58">
        <v>714</v>
      </c>
      <c r="D135" s="58">
        <v>596</v>
      </c>
      <c r="E135" s="58">
        <v>1</v>
      </c>
      <c r="F135" s="59">
        <f t="shared" si="26"/>
        <v>0.42554399999999998</v>
      </c>
      <c r="G135" s="60">
        <f t="shared" si="27"/>
        <v>2205.1690079999998</v>
      </c>
      <c r="H135" s="60"/>
      <c r="I135" s="60"/>
      <c r="J135" s="18"/>
      <c r="K135" s="18"/>
      <c r="L135" s="19">
        <f t="shared" si="21"/>
        <v>0</v>
      </c>
      <c r="M135" s="12">
        <f t="shared" si="22"/>
        <v>0</v>
      </c>
    </row>
    <row r="136" spans="1:13" s="1" customFormat="1" ht="18.75" x14ac:dyDescent="0.25">
      <c r="A136" s="87"/>
      <c r="B136" s="58" t="s">
        <v>279</v>
      </c>
      <c r="C136" s="58">
        <v>356</v>
      </c>
      <c r="D136" s="58">
        <v>596</v>
      </c>
      <c r="E136" s="58">
        <v>2</v>
      </c>
      <c r="F136" s="59">
        <f t="shared" si="26"/>
        <v>0.42435199999999995</v>
      </c>
      <c r="G136" s="60">
        <f t="shared" si="27"/>
        <v>2198.9920639999996</v>
      </c>
      <c r="H136" s="60"/>
      <c r="I136" s="60"/>
      <c r="J136" s="18"/>
      <c r="K136" s="18"/>
      <c r="L136" s="19">
        <f t="shared" si="21"/>
        <v>0</v>
      </c>
      <c r="M136" s="12">
        <f t="shared" si="22"/>
        <v>0</v>
      </c>
    </row>
    <row r="137" spans="1:13" s="1" customFormat="1" ht="18.75" x14ac:dyDescent="0.25">
      <c r="A137" s="87"/>
      <c r="B137" s="58" t="s">
        <v>261</v>
      </c>
      <c r="C137" s="58">
        <v>356</v>
      </c>
      <c r="D137" s="58">
        <v>596</v>
      </c>
      <c r="E137" s="58">
        <v>2</v>
      </c>
      <c r="F137" s="59">
        <f t="shared" si="26"/>
        <v>0.42435199999999995</v>
      </c>
      <c r="G137" s="60">
        <f t="shared" si="27"/>
        <v>2198.9920639999996</v>
      </c>
      <c r="H137" s="60"/>
      <c r="I137" s="60"/>
      <c r="J137" s="18"/>
      <c r="K137" s="18"/>
      <c r="L137" s="19">
        <f t="shared" si="21"/>
        <v>0</v>
      </c>
      <c r="M137" s="12">
        <f t="shared" si="22"/>
        <v>0</v>
      </c>
    </row>
    <row r="138" spans="1:13" s="1" customFormat="1" ht="18.75" x14ac:dyDescent="0.25">
      <c r="A138" s="87"/>
      <c r="B138" s="58" t="s">
        <v>320</v>
      </c>
      <c r="C138" s="58">
        <v>356</v>
      </c>
      <c r="D138" s="58">
        <v>596</v>
      </c>
      <c r="E138" s="58">
        <v>2</v>
      </c>
      <c r="F138" s="59">
        <f t="shared" si="26"/>
        <v>0.42435199999999995</v>
      </c>
      <c r="G138" s="60">
        <f t="shared" si="27"/>
        <v>2198.9920639999996</v>
      </c>
      <c r="H138" s="60"/>
      <c r="I138" s="60"/>
      <c r="J138" s="18"/>
      <c r="K138" s="18"/>
      <c r="L138" s="19">
        <f t="shared" si="21"/>
        <v>0</v>
      </c>
      <c r="M138" s="12">
        <f t="shared" si="22"/>
        <v>0</v>
      </c>
    </row>
    <row r="139" spans="1:13" s="1" customFormat="1" ht="18.75" x14ac:dyDescent="0.25">
      <c r="A139" s="87"/>
      <c r="B139" s="58" t="s">
        <v>280</v>
      </c>
      <c r="C139" s="58">
        <v>356</v>
      </c>
      <c r="D139" s="58">
        <v>796</v>
      </c>
      <c r="E139" s="58">
        <v>2</v>
      </c>
      <c r="F139" s="59">
        <f t="shared" si="26"/>
        <v>0.56675200000000003</v>
      </c>
      <c r="G139" s="60">
        <f t="shared" si="27"/>
        <v>2936.908864</v>
      </c>
      <c r="H139" s="60"/>
      <c r="I139" s="60"/>
      <c r="J139" s="18"/>
      <c r="K139" s="18"/>
      <c r="L139" s="19">
        <f t="shared" si="21"/>
        <v>0</v>
      </c>
      <c r="M139" s="12">
        <f t="shared" si="22"/>
        <v>0</v>
      </c>
    </row>
    <row r="140" spans="1:13" s="1" customFormat="1" ht="18.75" x14ac:dyDescent="0.25">
      <c r="A140" s="87"/>
      <c r="B140" s="58" t="s">
        <v>262</v>
      </c>
      <c r="C140" s="58">
        <v>356</v>
      </c>
      <c r="D140" s="58">
        <v>796</v>
      </c>
      <c r="E140" s="58">
        <v>2</v>
      </c>
      <c r="F140" s="59">
        <f t="shared" si="26"/>
        <v>0.56675200000000003</v>
      </c>
      <c r="G140" s="60">
        <f t="shared" si="27"/>
        <v>2936.908864</v>
      </c>
      <c r="H140" s="60"/>
      <c r="I140" s="60"/>
      <c r="J140" s="18"/>
      <c r="K140" s="18"/>
      <c r="L140" s="19">
        <f t="shared" si="21"/>
        <v>0</v>
      </c>
      <c r="M140" s="12">
        <f t="shared" si="22"/>
        <v>0</v>
      </c>
    </row>
    <row r="141" spans="1:13" s="1" customFormat="1" ht="18.75" x14ac:dyDescent="0.25">
      <c r="A141" s="87"/>
      <c r="B141" s="58" t="s">
        <v>321</v>
      </c>
      <c r="C141" s="58">
        <v>356</v>
      </c>
      <c r="D141" s="58">
        <v>796</v>
      </c>
      <c r="E141" s="58">
        <v>2</v>
      </c>
      <c r="F141" s="59">
        <f t="shared" si="26"/>
        <v>0.56675200000000003</v>
      </c>
      <c r="G141" s="60">
        <f t="shared" si="27"/>
        <v>2936.908864</v>
      </c>
      <c r="H141" s="60"/>
      <c r="I141" s="60"/>
      <c r="J141" s="18"/>
      <c r="K141" s="18"/>
      <c r="L141" s="19">
        <f t="shared" si="21"/>
        <v>0</v>
      </c>
      <c r="M141" s="12">
        <f t="shared" si="22"/>
        <v>0</v>
      </c>
    </row>
    <row r="142" spans="1:13" s="1" customFormat="1" ht="18.75" x14ac:dyDescent="0.25">
      <c r="A142" s="87"/>
      <c r="B142" s="58" t="s">
        <v>281</v>
      </c>
      <c r="C142" s="58">
        <v>356</v>
      </c>
      <c r="D142" s="58">
        <v>896</v>
      </c>
      <c r="E142" s="58">
        <v>2</v>
      </c>
      <c r="F142" s="59">
        <f t="shared" si="26"/>
        <v>0.63795199999999996</v>
      </c>
      <c r="G142" s="60">
        <f t="shared" si="27"/>
        <v>3305.867264</v>
      </c>
      <c r="H142" s="60"/>
      <c r="I142" s="60"/>
      <c r="J142" s="18"/>
      <c r="K142" s="18"/>
      <c r="L142" s="19">
        <f t="shared" si="21"/>
        <v>0</v>
      </c>
      <c r="M142" s="12">
        <f t="shared" si="22"/>
        <v>0</v>
      </c>
    </row>
    <row r="143" spans="1:13" s="1" customFormat="1" ht="18.75" x14ac:dyDescent="0.25">
      <c r="A143" s="87"/>
      <c r="B143" s="58" t="s">
        <v>263</v>
      </c>
      <c r="C143" s="58">
        <v>356</v>
      </c>
      <c r="D143" s="58">
        <v>896</v>
      </c>
      <c r="E143" s="58">
        <v>2</v>
      </c>
      <c r="F143" s="59">
        <f t="shared" si="26"/>
        <v>0.63795199999999996</v>
      </c>
      <c r="G143" s="60">
        <f t="shared" si="27"/>
        <v>3305.867264</v>
      </c>
      <c r="H143" s="60"/>
      <c r="I143" s="60"/>
      <c r="J143" s="18"/>
      <c r="K143" s="18"/>
      <c r="L143" s="19">
        <f t="shared" si="21"/>
        <v>0</v>
      </c>
      <c r="M143" s="12">
        <f t="shared" si="22"/>
        <v>0</v>
      </c>
    </row>
    <row r="144" spans="1:13" s="1" customFormat="1" ht="18.75" x14ac:dyDescent="0.25">
      <c r="A144" s="87"/>
      <c r="B144" s="58" t="s">
        <v>322</v>
      </c>
      <c r="C144" s="58">
        <v>356</v>
      </c>
      <c r="D144" s="58">
        <v>896</v>
      </c>
      <c r="E144" s="58">
        <v>2</v>
      </c>
      <c r="F144" s="59">
        <f t="shared" si="26"/>
        <v>0.63795199999999996</v>
      </c>
      <c r="G144" s="60">
        <f t="shared" si="27"/>
        <v>3305.867264</v>
      </c>
      <c r="H144" s="60"/>
      <c r="I144" s="60"/>
      <c r="J144" s="18"/>
      <c r="K144" s="18"/>
      <c r="L144" s="19">
        <f t="shared" si="21"/>
        <v>0</v>
      </c>
      <c r="M144" s="12">
        <f t="shared" si="22"/>
        <v>0</v>
      </c>
    </row>
    <row r="145" spans="1:13" s="1" customFormat="1" ht="18.75" x14ac:dyDescent="0.25">
      <c r="A145" s="87"/>
      <c r="B145" s="58" t="s">
        <v>282</v>
      </c>
      <c r="C145" s="58">
        <v>356</v>
      </c>
      <c r="D145" s="58">
        <v>596</v>
      </c>
      <c r="E145" s="58">
        <v>2</v>
      </c>
      <c r="F145" s="59">
        <f t="shared" si="26"/>
        <v>0.42435199999999995</v>
      </c>
      <c r="G145" s="60">
        <f t="shared" si="27"/>
        <v>2198.9920639999996</v>
      </c>
      <c r="H145" s="60"/>
      <c r="I145" s="60"/>
      <c r="J145" s="18"/>
      <c r="K145" s="18"/>
      <c r="L145" s="19">
        <f t="shared" si="21"/>
        <v>0</v>
      </c>
      <c r="M145" s="12">
        <f t="shared" si="22"/>
        <v>0</v>
      </c>
    </row>
    <row r="146" spans="1:13" s="1" customFormat="1" ht="18.75" x14ac:dyDescent="0.25">
      <c r="A146" s="87"/>
      <c r="B146" s="58" t="s">
        <v>264</v>
      </c>
      <c r="C146" s="58">
        <v>356</v>
      </c>
      <c r="D146" s="58">
        <v>596</v>
      </c>
      <c r="E146" s="58">
        <v>2</v>
      </c>
      <c r="F146" s="59">
        <f t="shared" si="26"/>
        <v>0.42435199999999995</v>
      </c>
      <c r="G146" s="60">
        <f t="shared" si="27"/>
        <v>2198.9920639999996</v>
      </c>
      <c r="H146" s="60"/>
      <c r="I146" s="60"/>
      <c r="J146" s="18"/>
      <c r="K146" s="18"/>
      <c r="L146" s="19">
        <f t="shared" si="21"/>
        <v>0</v>
      </c>
      <c r="M146" s="12">
        <f t="shared" si="22"/>
        <v>0</v>
      </c>
    </row>
    <row r="147" spans="1:13" s="1" customFormat="1" ht="18.75" x14ac:dyDescent="0.25">
      <c r="A147" s="87"/>
      <c r="B147" s="58" t="s">
        <v>323</v>
      </c>
      <c r="C147" s="58">
        <v>356</v>
      </c>
      <c r="D147" s="58">
        <v>596</v>
      </c>
      <c r="E147" s="58">
        <v>2</v>
      </c>
      <c r="F147" s="59">
        <f t="shared" si="26"/>
        <v>0.42435199999999995</v>
      </c>
      <c r="G147" s="60">
        <f t="shared" si="27"/>
        <v>2198.9920639999996</v>
      </c>
      <c r="H147" s="60"/>
      <c r="I147" s="60"/>
      <c r="J147" s="18"/>
      <c r="K147" s="18"/>
      <c r="L147" s="19">
        <f t="shared" si="21"/>
        <v>0</v>
      </c>
      <c r="M147" s="12">
        <f t="shared" si="22"/>
        <v>0</v>
      </c>
    </row>
    <row r="148" spans="1:13" s="1" customFormat="1" x14ac:dyDescent="0.25">
      <c r="A148" s="187"/>
      <c r="B148" s="102" t="s">
        <v>73</v>
      </c>
      <c r="C148" s="58">
        <v>140</v>
      </c>
      <c r="D148" s="58">
        <v>496</v>
      </c>
      <c r="E148" s="58">
        <v>1</v>
      </c>
      <c r="F148" s="98">
        <f>(((C148/1000)*(D148/1000)*E148)+(((C149/1000)*(D149/1000)*E149)))</f>
        <v>0.35116799999999998</v>
      </c>
      <c r="G148" s="101">
        <f>F148*$G$9</f>
        <v>1819.7525759999999</v>
      </c>
      <c r="H148" s="60"/>
      <c r="I148" s="60"/>
      <c r="J148" s="18"/>
      <c r="K148" s="18"/>
      <c r="L148" s="19">
        <f t="shared" si="21"/>
        <v>0</v>
      </c>
      <c r="M148" s="12">
        <f t="shared" si="22"/>
        <v>0</v>
      </c>
    </row>
    <row r="149" spans="1:13" s="1" customFormat="1" x14ac:dyDescent="0.25">
      <c r="A149" s="187"/>
      <c r="B149" s="102"/>
      <c r="C149" s="58">
        <v>284</v>
      </c>
      <c r="D149" s="58">
        <v>496</v>
      </c>
      <c r="E149" s="58">
        <v>2</v>
      </c>
      <c r="F149" s="98"/>
      <c r="G149" s="101"/>
      <c r="H149" s="60"/>
      <c r="I149" s="60"/>
      <c r="J149" s="18"/>
      <c r="K149" s="18"/>
      <c r="L149" s="19">
        <f t="shared" si="21"/>
        <v>0</v>
      </c>
      <c r="M149" s="12">
        <f t="shared" si="22"/>
        <v>0</v>
      </c>
    </row>
    <row r="150" spans="1:13" s="1" customFormat="1" ht="18.75" customHeight="1" x14ac:dyDescent="0.25">
      <c r="A150" s="188"/>
      <c r="B150" s="111" t="s">
        <v>253</v>
      </c>
      <c r="C150" s="58">
        <v>140</v>
      </c>
      <c r="D150" s="58">
        <v>496</v>
      </c>
      <c r="E150" s="58">
        <v>1</v>
      </c>
      <c r="F150" s="98">
        <f>(((C150/1000)*(D150/1000)*E150)+(((C151/1000)*(D151/1000)*E151)))</f>
        <v>0.35116799999999998</v>
      </c>
      <c r="G150" s="106">
        <v>1019.089536</v>
      </c>
      <c r="H150" s="60"/>
      <c r="I150" s="60"/>
      <c r="J150" s="18"/>
      <c r="K150" s="18"/>
      <c r="L150" s="19">
        <f t="shared" si="21"/>
        <v>0</v>
      </c>
      <c r="M150" s="12">
        <f t="shared" si="22"/>
        <v>0</v>
      </c>
    </row>
    <row r="151" spans="1:13" s="1" customFormat="1" ht="18.75" customHeight="1" x14ac:dyDescent="0.25">
      <c r="A151" s="190"/>
      <c r="B151" s="112"/>
      <c r="C151" s="58">
        <v>284</v>
      </c>
      <c r="D151" s="58">
        <v>496</v>
      </c>
      <c r="E151" s="58">
        <v>2</v>
      </c>
      <c r="F151" s="98"/>
      <c r="G151" s="107"/>
      <c r="H151" s="60"/>
      <c r="I151" s="60"/>
      <c r="J151" s="18"/>
      <c r="K151" s="18"/>
      <c r="L151" s="19">
        <f t="shared" si="21"/>
        <v>0</v>
      </c>
      <c r="M151" s="12">
        <f t="shared" si="22"/>
        <v>0</v>
      </c>
    </row>
    <row r="152" spans="1:13" s="1" customFormat="1" ht="18.75" customHeight="1" x14ac:dyDescent="0.25">
      <c r="A152" s="187"/>
      <c r="B152" s="111" t="s">
        <v>253</v>
      </c>
      <c r="C152" s="58">
        <v>140</v>
      </c>
      <c r="D152" s="58">
        <v>496</v>
      </c>
      <c r="E152" s="58">
        <v>1</v>
      </c>
      <c r="F152" s="98">
        <f>(((C152/1000)*(D152/1000)*E152)+(((C153/1000)*(D153/1000)*E153)))</f>
        <v>0.35116799999999998</v>
      </c>
      <c r="G152" s="106">
        <v>1019.089536</v>
      </c>
      <c r="H152" s="60"/>
      <c r="I152" s="60"/>
      <c r="J152" s="18"/>
      <c r="K152" s="18"/>
      <c r="L152" s="19">
        <f t="shared" si="21"/>
        <v>0</v>
      </c>
      <c r="M152" s="12">
        <f t="shared" si="22"/>
        <v>0</v>
      </c>
    </row>
    <row r="153" spans="1:13" s="1" customFormat="1" ht="18.75" customHeight="1" x14ac:dyDescent="0.25">
      <c r="A153" s="187"/>
      <c r="B153" s="112"/>
      <c r="C153" s="58">
        <v>284</v>
      </c>
      <c r="D153" s="58">
        <v>496</v>
      </c>
      <c r="E153" s="58">
        <v>2</v>
      </c>
      <c r="F153" s="98"/>
      <c r="G153" s="107"/>
      <c r="H153" s="60"/>
      <c r="I153" s="60"/>
      <c r="J153" s="18"/>
      <c r="K153" s="18"/>
      <c r="L153" s="19">
        <f t="shared" si="21"/>
        <v>0</v>
      </c>
      <c r="M153" s="12">
        <f t="shared" si="22"/>
        <v>0</v>
      </c>
    </row>
    <row r="154" spans="1:13" s="1" customFormat="1" x14ac:dyDescent="0.25">
      <c r="A154" s="187"/>
      <c r="B154" s="102" t="s">
        <v>74</v>
      </c>
      <c r="C154" s="58">
        <v>140</v>
      </c>
      <c r="D154" s="58">
        <v>596</v>
      </c>
      <c r="E154" s="58">
        <v>1</v>
      </c>
      <c r="F154" s="98">
        <f>(((C154/1000)*(D154/1000)*E154)+(((C155/1000)*(D155/1000)*E155)))</f>
        <v>0.42196799999999995</v>
      </c>
      <c r="G154" s="101">
        <f>F154*$G$9</f>
        <v>2186.6381759999999</v>
      </c>
      <c r="H154" s="60"/>
      <c r="I154" s="60"/>
      <c r="J154" s="18"/>
      <c r="K154" s="18"/>
      <c r="L154" s="19">
        <f t="shared" si="21"/>
        <v>0</v>
      </c>
      <c r="M154" s="12">
        <f t="shared" si="22"/>
        <v>0</v>
      </c>
    </row>
    <row r="155" spans="1:13" s="1" customFormat="1" x14ac:dyDescent="0.25">
      <c r="A155" s="187"/>
      <c r="B155" s="102"/>
      <c r="C155" s="58">
        <v>284</v>
      </c>
      <c r="D155" s="58">
        <v>596</v>
      </c>
      <c r="E155" s="58">
        <v>2</v>
      </c>
      <c r="F155" s="98"/>
      <c r="G155" s="101"/>
      <c r="H155" s="60"/>
      <c r="I155" s="60"/>
      <c r="J155" s="18"/>
      <c r="K155" s="18"/>
      <c r="L155" s="19">
        <f t="shared" si="21"/>
        <v>0</v>
      </c>
      <c r="M155" s="12">
        <f t="shared" si="22"/>
        <v>0</v>
      </c>
    </row>
    <row r="156" spans="1:13" s="1" customFormat="1" x14ac:dyDescent="0.25">
      <c r="A156" s="187"/>
      <c r="B156" s="102" t="s">
        <v>254</v>
      </c>
      <c r="C156" s="58">
        <v>140</v>
      </c>
      <c r="D156" s="58">
        <v>596</v>
      </c>
      <c r="E156" s="58">
        <v>1</v>
      </c>
      <c r="F156" s="98">
        <f>(((C156/1000)*(D156/1000)*E156)+(((C157/1000)*(D157/1000)*E157)))</f>
        <v>0.42196799999999995</v>
      </c>
      <c r="G156" s="101">
        <f>F156*$G$9</f>
        <v>2186.6381759999999</v>
      </c>
      <c r="H156" s="60"/>
      <c r="I156" s="60"/>
      <c r="J156" s="18"/>
      <c r="K156" s="18"/>
      <c r="L156" s="19">
        <f t="shared" si="21"/>
        <v>0</v>
      </c>
      <c r="M156" s="12">
        <f t="shared" si="22"/>
        <v>0</v>
      </c>
    </row>
    <row r="157" spans="1:13" s="1" customFormat="1" x14ac:dyDescent="0.25">
      <c r="A157" s="187"/>
      <c r="B157" s="102"/>
      <c r="C157" s="58">
        <v>284</v>
      </c>
      <c r="D157" s="58">
        <v>596</v>
      </c>
      <c r="E157" s="58">
        <v>2</v>
      </c>
      <c r="F157" s="98"/>
      <c r="G157" s="101"/>
      <c r="H157" s="60"/>
      <c r="I157" s="60"/>
      <c r="J157" s="18"/>
      <c r="K157" s="18"/>
      <c r="L157" s="19">
        <f t="shared" si="21"/>
        <v>0</v>
      </c>
      <c r="M157" s="12">
        <f t="shared" si="22"/>
        <v>0</v>
      </c>
    </row>
    <row r="158" spans="1:13" s="1" customFormat="1" x14ac:dyDescent="0.25">
      <c r="A158" s="187"/>
      <c r="B158" s="102" t="s">
        <v>75</v>
      </c>
      <c r="C158" s="58">
        <v>140</v>
      </c>
      <c r="D158" s="58">
        <v>796</v>
      </c>
      <c r="E158" s="58">
        <v>1</v>
      </c>
      <c r="F158" s="98">
        <f>(((C158/1000)*(D158/1000)*E158)+(((C159/1000)*(D159/1000)*E159)))</f>
        <v>0.56356799999999996</v>
      </c>
      <c r="G158" s="101">
        <f>F158*$G$9</f>
        <v>2920.4093759999996</v>
      </c>
      <c r="H158" s="60"/>
      <c r="I158" s="60"/>
      <c r="J158" s="18"/>
      <c r="K158" s="18"/>
      <c r="L158" s="19">
        <f t="shared" si="21"/>
        <v>0</v>
      </c>
      <c r="M158" s="12">
        <f t="shared" si="22"/>
        <v>0</v>
      </c>
    </row>
    <row r="159" spans="1:13" s="1" customFormat="1" x14ac:dyDescent="0.25">
      <c r="A159" s="187"/>
      <c r="B159" s="102"/>
      <c r="C159" s="58">
        <v>284</v>
      </c>
      <c r="D159" s="58">
        <v>796</v>
      </c>
      <c r="E159" s="58">
        <v>2</v>
      </c>
      <c r="F159" s="98"/>
      <c r="G159" s="101"/>
      <c r="H159" s="60"/>
      <c r="I159" s="60"/>
      <c r="J159" s="18"/>
      <c r="K159" s="18"/>
      <c r="L159" s="19">
        <f t="shared" si="21"/>
        <v>0</v>
      </c>
      <c r="M159" s="12">
        <f t="shared" si="22"/>
        <v>0</v>
      </c>
    </row>
    <row r="160" spans="1:13" s="1" customFormat="1" x14ac:dyDescent="0.25">
      <c r="A160" s="187"/>
      <c r="B160" s="102" t="s">
        <v>255</v>
      </c>
      <c r="C160" s="58">
        <v>140</v>
      </c>
      <c r="D160" s="58">
        <v>796</v>
      </c>
      <c r="E160" s="58">
        <v>1</v>
      </c>
      <c r="F160" s="98">
        <f>(((C160/1000)*(D160/1000)*E160)+(((C161/1000)*(D161/1000)*E161)))</f>
        <v>0.56356799999999996</v>
      </c>
      <c r="G160" s="106">
        <v>1019.089536</v>
      </c>
      <c r="H160" s="60"/>
      <c r="I160" s="60"/>
      <c r="J160" s="18"/>
      <c r="K160" s="18"/>
      <c r="L160" s="19">
        <f t="shared" si="21"/>
        <v>0</v>
      </c>
      <c r="M160" s="12">
        <f t="shared" si="22"/>
        <v>0</v>
      </c>
    </row>
    <row r="161" spans="1:13" s="1" customFormat="1" x14ac:dyDescent="0.25">
      <c r="A161" s="187"/>
      <c r="B161" s="102"/>
      <c r="C161" s="58">
        <v>284</v>
      </c>
      <c r="D161" s="58">
        <v>796</v>
      </c>
      <c r="E161" s="58">
        <v>2</v>
      </c>
      <c r="F161" s="98"/>
      <c r="G161" s="107"/>
      <c r="H161" s="60"/>
      <c r="I161" s="60"/>
      <c r="J161" s="18"/>
      <c r="K161" s="18"/>
      <c r="L161" s="19">
        <f t="shared" si="21"/>
        <v>0</v>
      </c>
      <c r="M161" s="12">
        <f t="shared" si="22"/>
        <v>0</v>
      </c>
    </row>
    <row r="162" spans="1:13" s="1" customFormat="1" x14ac:dyDescent="0.25">
      <c r="A162" s="187"/>
      <c r="B162" s="102" t="s">
        <v>338</v>
      </c>
      <c r="C162" s="58">
        <v>140</v>
      </c>
      <c r="D162" s="58">
        <v>796</v>
      </c>
      <c r="E162" s="58">
        <v>1</v>
      </c>
      <c r="F162" s="98">
        <f>(((C162/1000)*(D162/1000)*E162)+(((C163/1000)*(D163/1000)*E163)))</f>
        <v>0.56356799999999996</v>
      </c>
      <c r="G162" s="101">
        <f>F162*$G$9</f>
        <v>2920.4093759999996</v>
      </c>
      <c r="H162" s="60"/>
      <c r="I162" s="60"/>
      <c r="J162" s="18"/>
      <c r="K162" s="18"/>
      <c r="L162" s="19">
        <f t="shared" si="21"/>
        <v>0</v>
      </c>
      <c r="M162" s="12">
        <f t="shared" si="22"/>
        <v>0</v>
      </c>
    </row>
    <row r="163" spans="1:13" s="1" customFormat="1" x14ac:dyDescent="0.25">
      <c r="A163" s="187"/>
      <c r="B163" s="102"/>
      <c r="C163" s="58">
        <v>284</v>
      </c>
      <c r="D163" s="58">
        <v>796</v>
      </c>
      <c r="E163" s="58">
        <v>2</v>
      </c>
      <c r="F163" s="98"/>
      <c r="G163" s="101"/>
      <c r="H163" s="60"/>
      <c r="I163" s="60"/>
      <c r="J163" s="18"/>
      <c r="K163" s="18"/>
      <c r="L163" s="19">
        <f t="shared" si="21"/>
        <v>0</v>
      </c>
      <c r="M163" s="12">
        <f t="shared" si="22"/>
        <v>0</v>
      </c>
    </row>
    <row r="164" spans="1:13" s="1" customFormat="1" x14ac:dyDescent="0.25">
      <c r="A164" s="187"/>
      <c r="B164" s="102" t="s">
        <v>77</v>
      </c>
      <c r="C164" s="58">
        <v>140</v>
      </c>
      <c r="D164" s="58">
        <v>896</v>
      </c>
      <c r="E164" s="58">
        <v>1</v>
      </c>
      <c r="F164" s="98">
        <f>(((C164/1000)*(D164/1000)*E164)+(((C165/1000)*(D165/1000)*E165)))</f>
        <v>0.63436799999999993</v>
      </c>
      <c r="G164" s="101">
        <f>F164*$G$9</f>
        <v>3287.2949759999997</v>
      </c>
      <c r="H164" s="60"/>
      <c r="I164" s="60"/>
      <c r="J164" s="18"/>
      <c r="K164" s="18"/>
      <c r="L164" s="19">
        <f t="shared" si="21"/>
        <v>0</v>
      </c>
      <c r="M164" s="12">
        <f t="shared" si="22"/>
        <v>0</v>
      </c>
    </row>
    <row r="165" spans="1:13" s="1" customFormat="1" x14ac:dyDescent="0.25">
      <c r="A165" s="187"/>
      <c r="B165" s="102"/>
      <c r="C165" s="58">
        <v>284</v>
      </c>
      <c r="D165" s="58">
        <v>896</v>
      </c>
      <c r="E165" s="58">
        <v>2</v>
      </c>
      <c r="F165" s="98"/>
      <c r="G165" s="101"/>
      <c r="H165" s="60"/>
      <c r="I165" s="60"/>
      <c r="J165" s="18"/>
      <c r="K165" s="18"/>
      <c r="L165" s="19">
        <f t="shared" si="21"/>
        <v>0</v>
      </c>
      <c r="M165" s="12">
        <f t="shared" si="22"/>
        <v>0</v>
      </c>
    </row>
    <row r="166" spans="1:13" s="1" customFormat="1" x14ac:dyDescent="0.25">
      <c r="A166" s="187"/>
      <c r="B166" s="102" t="s">
        <v>256</v>
      </c>
      <c r="C166" s="58">
        <v>140</v>
      </c>
      <c r="D166" s="58">
        <v>896</v>
      </c>
      <c r="E166" s="58">
        <v>1</v>
      </c>
      <c r="F166" s="98">
        <f>(((C166/1000)*(D166/1000)*E166)+(((C167/1000)*(D167/1000)*E167)))</f>
        <v>0.63436799999999993</v>
      </c>
      <c r="G166" s="101">
        <f>F166*$G$9</f>
        <v>3287.2949759999997</v>
      </c>
      <c r="H166" s="60"/>
      <c r="I166" s="60"/>
      <c r="J166" s="18"/>
      <c r="K166" s="18"/>
      <c r="L166" s="19">
        <f t="shared" si="21"/>
        <v>0</v>
      </c>
      <c r="M166" s="12">
        <f t="shared" si="22"/>
        <v>0</v>
      </c>
    </row>
    <row r="167" spans="1:13" s="1" customFormat="1" x14ac:dyDescent="0.25">
      <c r="A167" s="187"/>
      <c r="B167" s="102"/>
      <c r="C167" s="58">
        <v>284</v>
      </c>
      <c r="D167" s="58">
        <v>896</v>
      </c>
      <c r="E167" s="58">
        <v>2</v>
      </c>
      <c r="F167" s="98"/>
      <c r="G167" s="101"/>
      <c r="H167" s="60"/>
      <c r="I167" s="60"/>
      <c r="J167" s="18"/>
      <c r="K167" s="18"/>
      <c r="L167" s="19">
        <f t="shared" si="21"/>
        <v>0</v>
      </c>
      <c r="M167" s="12">
        <f t="shared" si="22"/>
        <v>0</v>
      </c>
    </row>
    <row r="168" spans="1:13" s="1" customFormat="1" x14ac:dyDescent="0.25">
      <c r="A168" s="187"/>
      <c r="B168" s="102" t="s">
        <v>327</v>
      </c>
      <c r="C168" s="58">
        <v>140</v>
      </c>
      <c r="D168" s="58">
        <v>896</v>
      </c>
      <c r="E168" s="58">
        <v>1</v>
      </c>
      <c r="F168" s="98">
        <f>(((C168/1000)*(D168/1000)*E168)+(((C169/1000)*(D169/1000)*E169)))</f>
        <v>0.63436799999999993</v>
      </c>
      <c r="G168" s="106">
        <v>1019.089536</v>
      </c>
      <c r="H168" s="60"/>
      <c r="I168" s="60"/>
      <c r="J168" s="18"/>
      <c r="K168" s="18"/>
      <c r="L168" s="19">
        <f t="shared" si="21"/>
        <v>0</v>
      </c>
      <c r="M168" s="12">
        <f t="shared" si="22"/>
        <v>0</v>
      </c>
    </row>
    <row r="169" spans="1:13" s="1" customFormat="1" x14ac:dyDescent="0.25">
      <c r="A169" s="187"/>
      <c r="B169" s="102"/>
      <c r="C169" s="58">
        <v>284</v>
      </c>
      <c r="D169" s="58">
        <v>896</v>
      </c>
      <c r="E169" s="58">
        <v>2</v>
      </c>
      <c r="F169" s="98"/>
      <c r="G169" s="107"/>
      <c r="H169" s="60"/>
      <c r="I169" s="60"/>
      <c r="J169" s="18"/>
      <c r="K169" s="18"/>
      <c r="L169" s="19">
        <f t="shared" si="21"/>
        <v>0</v>
      </c>
      <c r="M169" s="12">
        <f t="shared" si="22"/>
        <v>0</v>
      </c>
    </row>
    <row r="170" spans="1:13" s="1" customFormat="1" ht="18.75" customHeight="1" x14ac:dyDescent="0.25">
      <c r="A170" s="188"/>
      <c r="B170" s="102" t="s">
        <v>76</v>
      </c>
      <c r="C170" s="58">
        <v>140</v>
      </c>
      <c r="D170" s="58">
        <v>396</v>
      </c>
      <c r="E170" s="58">
        <v>3</v>
      </c>
      <c r="F170" s="98">
        <f t="shared" ref="F170" si="28">(((C170/1000)*(D170/1000)*E170)+(((C171/1000)*(D171/1000)*E171)))</f>
        <v>0.27878400000000003</v>
      </c>
      <c r="G170" s="101">
        <f t="shared" ref="G170" si="29">F170*$G$9</f>
        <v>1444.6586880000002</v>
      </c>
      <c r="H170" s="60"/>
      <c r="I170" s="60"/>
      <c r="J170" s="18"/>
      <c r="K170" s="18"/>
      <c r="L170" s="19">
        <f t="shared" si="21"/>
        <v>0</v>
      </c>
      <c r="M170" s="12">
        <f t="shared" si="22"/>
        <v>0</v>
      </c>
    </row>
    <row r="171" spans="1:13" s="1" customFormat="1" ht="18.75" customHeight="1" x14ac:dyDescent="0.25">
      <c r="A171" s="190"/>
      <c r="B171" s="102"/>
      <c r="C171" s="58">
        <v>284</v>
      </c>
      <c r="D171" s="58">
        <v>396</v>
      </c>
      <c r="E171" s="58">
        <v>1</v>
      </c>
      <c r="F171" s="98"/>
      <c r="G171" s="101"/>
      <c r="H171" s="60"/>
      <c r="I171" s="60"/>
      <c r="J171" s="18"/>
      <c r="K171" s="18"/>
      <c r="L171" s="19">
        <f t="shared" si="21"/>
        <v>0</v>
      </c>
      <c r="M171" s="12">
        <f t="shared" si="22"/>
        <v>0</v>
      </c>
    </row>
    <row r="172" spans="1:13" s="1" customFormat="1" ht="18.75" customHeight="1" x14ac:dyDescent="0.25">
      <c r="A172" s="188"/>
      <c r="B172" s="102" t="s">
        <v>257</v>
      </c>
      <c r="C172" s="58">
        <v>140</v>
      </c>
      <c r="D172" s="58">
        <v>396</v>
      </c>
      <c r="E172" s="58">
        <v>3</v>
      </c>
      <c r="F172" s="98">
        <f t="shared" ref="F172:F174" si="30">(((C172/1000)*(D172/1000)*E172)+(((C173/1000)*(D173/1000)*E173)))</f>
        <v>0.27878400000000003</v>
      </c>
      <c r="G172" s="101">
        <f t="shared" ref="G172" si="31">F172*$G$9</f>
        <v>1444.6586880000002</v>
      </c>
      <c r="H172" s="60"/>
      <c r="I172" s="60"/>
      <c r="J172" s="18"/>
      <c r="K172" s="18"/>
      <c r="L172" s="19">
        <f t="shared" si="21"/>
        <v>0</v>
      </c>
      <c r="M172" s="12">
        <f t="shared" si="22"/>
        <v>0</v>
      </c>
    </row>
    <row r="173" spans="1:13" s="1" customFormat="1" ht="18.75" customHeight="1" x14ac:dyDescent="0.25">
      <c r="A173" s="190"/>
      <c r="B173" s="102"/>
      <c r="C173" s="58">
        <v>284</v>
      </c>
      <c r="D173" s="58">
        <v>396</v>
      </c>
      <c r="E173" s="58">
        <v>1</v>
      </c>
      <c r="F173" s="98"/>
      <c r="G173" s="101"/>
      <c r="H173" s="60"/>
      <c r="I173" s="60"/>
      <c r="J173" s="18"/>
      <c r="K173" s="18"/>
      <c r="L173" s="19">
        <f t="shared" si="21"/>
        <v>0</v>
      </c>
      <c r="M173" s="12">
        <f t="shared" si="22"/>
        <v>0</v>
      </c>
    </row>
    <row r="174" spans="1:13" s="1" customFormat="1" ht="18.75" customHeight="1" x14ac:dyDescent="0.25">
      <c r="A174" s="187"/>
      <c r="B174" s="102" t="s">
        <v>328</v>
      </c>
      <c r="C174" s="58">
        <v>140</v>
      </c>
      <c r="D174" s="58">
        <v>396</v>
      </c>
      <c r="E174" s="58">
        <v>3</v>
      </c>
      <c r="F174" s="98">
        <f t="shared" si="30"/>
        <v>0.27878400000000003</v>
      </c>
      <c r="G174" s="106">
        <v>1019.089536</v>
      </c>
      <c r="H174" s="60"/>
      <c r="I174" s="60"/>
      <c r="J174" s="18"/>
      <c r="K174" s="18"/>
      <c r="L174" s="19">
        <f t="shared" si="21"/>
        <v>0</v>
      </c>
      <c r="M174" s="12">
        <f t="shared" si="22"/>
        <v>0</v>
      </c>
    </row>
    <row r="175" spans="1:13" s="1" customFormat="1" ht="18.75" customHeight="1" x14ac:dyDescent="0.25">
      <c r="A175" s="187"/>
      <c r="B175" s="102"/>
      <c r="C175" s="58">
        <v>284</v>
      </c>
      <c r="D175" s="58">
        <v>396</v>
      </c>
      <c r="E175" s="58">
        <v>1</v>
      </c>
      <c r="F175" s="98"/>
      <c r="G175" s="107"/>
      <c r="H175" s="60"/>
      <c r="I175" s="60"/>
      <c r="J175" s="18"/>
      <c r="K175" s="18"/>
      <c r="L175" s="19">
        <f t="shared" si="21"/>
        <v>0</v>
      </c>
      <c r="M175" s="12">
        <f t="shared" si="22"/>
        <v>0</v>
      </c>
    </row>
    <row r="176" spans="1:13" s="1" customFormat="1" ht="18.75" x14ac:dyDescent="0.25">
      <c r="A176" s="87"/>
      <c r="B176" s="58" t="s">
        <v>78</v>
      </c>
      <c r="C176" s="58">
        <v>714</v>
      </c>
      <c r="D176" s="58">
        <v>296</v>
      </c>
      <c r="E176" s="58">
        <v>2</v>
      </c>
      <c r="F176" s="59">
        <f t="shared" ref="F176:F184" si="32">(C176/1000)*(D176/1000)*E176</f>
        <v>0.42268799999999995</v>
      </c>
      <c r="G176" s="60">
        <f t="shared" ref="G176:G185" si="33">F176*$G$9</f>
        <v>2190.3692159999996</v>
      </c>
      <c r="H176" s="60"/>
      <c r="I176" s="60"/>
      <c r="J176" s="18"/>
      <c r="K176" s="18"/>
      <c r="L176" s="19">
        <f t="shared" si="21"/>
        <v>0</v>
      </c>
      <c r="M176" s="12">
        <f t="shared" si="22"/>
        <v>0</v>
      </c>
    </row>
    <row r="177" spans="1:13" s="1" customFormat="1" ht="18.75" x14ac:dyDescent="0.25">
      <c r="A177" s="87"/>
      <c r="B177" s="58" t="s">
        <v>79</v>
      </c>
      <c r="C177" s="58">
        <v>108</v>
      </c>
      <c r="D177" s="58">
        <v>596</v>
      </c>
      <c r="E177" s="58">
        <v>1</v>
      </c>
      <c r="F177" s="59">
        <f t="shared" si="32"/>
        <v>6.4367999999999995E-2</v>
      </c>
      <c r="G177" s="60">
        <f t="shared" si="33"/>
        <v>333.55497599999995</v>
      </c>
      <c r="H177" s="60"/>
      <c r="I177" s="60"/>
      <c r="J177" s="18"/>
      <c r="K177" s="18"/>
      <c r="L177" s="19">
        <f t="shared" si="21"/>
        <v>0</v>
      </c>
      <c r="M177" s="12">
        <f t="shared" si="22"/>
        <v>0</v>
      </c>
    </row>
    <row r="178" spans="1:13" s="1" customFormat="1" ht="18.75" x14ac:dyDescent="0.25">
      <c r="A178" s="87"/>
      <c r="B178" s="58" t="s">
        <v>80</v>
      </c>
      <c r="C178" s="58">
        <v>714</v>
      </c>
      <c r="D178" s="58">
        <v>396</v>
      </c>
      <c r="E178" s="58">
        <v>2</v>
      </c>
      <c r="F178" s="59">
        <f t="shared" si="32"/>
        <v>0.56548799999999999</v>
      </c>
      <c r="G178" s="60">
        <f t="shared" si="33"/>
        <v>2930.3588159999999</v>
      </c>
      <c r="H178" s="60"/>
      <c r="I178" s="60"/>
      <c r="J178" s="18"/>
      <c r="K178" s="18"/>
      <c r="L178" s="19">
        <f t="shared" si="21"/>
        <v>0</v>
      </c>
      <c r="M178" s="12">
        <f t="shared" si="22"/>
        <v>0</v>
      </c>
    </row>
    <row r="179" spans="1:13" s="1" customFormat="1" ht="18.75" x14ac:dyDescent="0.25">
      <c r="A179" s="87"/>
      <c r="B179" s="58" t="s">
        <v>81</v>
      </c>
      <c r="C179" s="58">
        <v>714</v>
      </c>
      <c r="D179" s="58">
        <v>446</v>
      </c>
      <c r="E179" s="58">
        <v>2</v>
      </c>
      <c r="F179" s="59">
        <f t="shared" si="32"/>
        <v>0.63688800000000001</v>
      </c>
      <c r="G179" s="60">
        <f t="shared" si="33"/>
        <v>3300.3536159999999</v>
      </c>
      <c r="H179" s="60"/>
      <c r="I179" s="60"/>
      <c r="J179" s="18"/>
      <c r="K179" s="18"/>
      <c r="L179" s="19">
        <f t="shared" si="21"/>
        <v>0</v>
      </c>
      <c r="M179" s="12">
        <f t="shared" si="22"/>
        <v>0</v>
      </c>
    </row>
    <row r="180" spans="1:13" s="1" customFormat="1" ht="18.75" x14ac:dyDescent="0.25">
      <c r="A180" s="87"/>
      <c r="B180" s="58" t="s">
        <v>82</v>
      </c>
      <c r="C180" s="58">
        <v>714</v>
      </c>
      <c r="D180" s="58">
        <v>396</v>
      </c>
      <c r="E180" s="58">
        <v>2</v>
      </c>
      <c r="F180" s="59">
        <f t="shared" si="32"/>
        <v>0.56548799999999999</v>
      </c>
      <c r="G180" s="60">
        <f t="shared" si="33"/>
        <v>2930.3588159999999</v>
      </c>
      <c r="H180" s="60"/>
      <c r="I180" s="60"/>
      <c r="J180" s="18"/>
      <c r="K180" s="18"/>
      <c r="L180" s="19">
        <f t="shared" si="21"/>
        <v>0</v>
      </c>
      <c r="M180" s="12">
        <f t="shared" si="22"/>
        <v>0</v>
      </c>
    </row>
    <row r="181" spans="1:13" s="1" customFormat="1" ht="18.75" x14ac:dyDescent="0.25">
      <c r="A181" s="87"/>
      <c r="B181" s="58" t="s">
        <v>83</v>
      </c>
      <c r="C181" s="58">
        <v>570</v>
      </c>
      <c r="D181" s="58">
        <v>446</v>
      </c>
      <c r="E181" s="58">
        <v>1</v>
      </c>
      <c r="F181" s="59">
        <f t="shared" si="32"/>
        <v>0.25422</v>
      </c>
      <c r="G181" s="60">
        <f t="shared" si="33"/>
        <v>1317.3680400000001</v>
      </c>
      <c r="H181" s="60"/>
      <c r="I181" s="60"/>
      <c r="J181" s="18"/>
      <c r="K181" s="18"/>
      <c r="L181" s="19">
        <f t="shared" si="21"/>
        <v>0</v>
      </c>
      <c r="M181" s="12">
        <f t="shared" si="22"/>
        <v>0</v>
      </c>
    </row>
    <row r="182" spans="1:13" s="1" customFormat="1" ht="18.75" x14ac:dyDescent="0.25">
      <c r="A182" s="87"/>
      <c r="B182" s="58" t="s">
        <v>84</v>
      </c>
      <c r="C182" s="58">
        <v>570</v>
      </c>
      <c r="D182" s="58">
        <v>596</v>
      </c>
      <c r="E182" s="58">
        <v>1</v>
      </c>
      <c r="F182" s="59">
        <f t="shared" si="32"/>
        <v>0.33971999999999997</v>
      </c>
      <c r="G182" s="60">
        <f t="shared" si="33"/>
        <v>1760.4290399999998</v>
      </c>
      <c r="H182" s="60"/>
      <c r="I182" s="60"/>
      <c r="J182" s="18"/>
      <c r="K182" s="18"/>
      <c r="L182" s="19">
        <f t="shared" si="21"/>
        <v>0</v>
      </c>
      <c r="M182" s="12">
        <f t="shared" si="22"/>
        <v>0</v>
      </c>
    </row>
    <row r="183" spans="1:13" s="1" customFormat="1" ht="18.75" x14ac:dyDescent="0.25">
      <c r="A183" s="87"/>
      <c r="B183" s="58" t="s">
        <v>85</v>
      </c>
      <c r="C183" s="58">
        <v>714</v>
      </c>
      <c r="D183" s="58">
        <v>446</v>
      </c>
      <c r="E183" s="58">
        <v>1</v>
      </c>
      <c r="F183" s="59">
        <f t="shared" si="32"/>
        <v>0.318444</v>
      </c>
      <c r="G183" s="60">
        <f t="shared" si="33"/>
        <v>1650.1768079999999</v>
      </c>
      <c r="H183" s="60"/>
      <c r="I183" s="60"/>
      <c r="J183" s="18"/>
      <c r="K183" s="18"/>
      <c r="L183" s="19">
        <f t="shared" si="21"/>
        <v>0</v>
      </c>
      <c r="M183" s="12">
        <f t="shared" si="22"/>
        <v>0</v>
      </c>
    </row>
    <row r="184" spans="1:13" s="1" customFormat="1" ht="18.75" x14ac:dyDescent="0.25">
      <c r="A184" s="87"/>
      <c r="B184" s="58" t="s">
        <v>86</v>
      </c>
      <c r="C184" s="58">
        <v>714</v>
      </c>
      <c r="D184" s="58">
        <v>596</v>
      </c>
      <c r="E184" s="58">
        <v>1</v>
      </c>
      <c r="F184" s="59">
        <f t="shared" si="32"/>
        <v>0.42554399999999998</v>
      </c>
      <c r="G184" s="60">
        <f t="shared" si="33"/>
        <v>2205.1690079999998</v>
      </c>
      <c r="H184" s="60"/>
      <c r="I184" s="60"/>
      <c r="J184" s="18"/>
      <c r="K184" s="18"/>
      <c r="L184" s="19">
        <f t="shared" si="21"/>
        <v>0</v>
      </c>
      <c r="M184" s="12">
        <f t="shared" si="22"/>
        <v>0</v>
      </c>
    </row>
    <row r="185" spans="1:13" s="1" customFormat="1" x14ac:dyDescent="0.25">
      <c r="A185" s="187"/>
      <c r="B185" s="102" t="s">
        <v>141</v>
      </c>
      <c r="C185" s="58">
        <v>714</v>
      </c>
      <c r="D185" s="58">
        <v>313</v>
      </c>
      <c r="E185" s="58">
        <v>1</v>
      </c>
      <c r="F185" s="98">
        <f>((C185/1000)*(D185/1000))+((C186/1000)*(D186/1000))</f>
        <v>0.46052999999999999</v>
      </c>
      <c r="G185" s="101">
        <f t="shared" si="33"/>
        <v>2386.4664600000001</v>
      </c>
      <c r="H185" s="60"/>
      <c r="I185" s="60"/>
      <c r="J185" s="18"/>
      <c r="K185" s="18"/>
      <c r="L185" s="19">
        <f t="shared" si="21"/>
        <v>0</v>
      </c>
      <c r="M185" s="12">
        <f t="shared" si="22"/>
        <v>0</v>
      </c>
    </row>
    <row r="186" spans="1:13" s="1" customFormat="1" x14ac:dyDescent="0.25">
      <c r="A186" s="187"/>
      <c r="B186" s="102"/>
      <c r="C186" s="58">
        <v>714</v>
      </c>
      <c r="D186" s="58">
        <v>332</v>
      </c>
      <c r="E186" s="58">
        <v>1</v>
      </c>
      <c r="F186" s="98"/>
      <c r="G186" s="101"/>
      <c r="H186" s="60"/>
      <c r="I186" s="60"/>
      <c r="J186" s="18"/>
      <c r="K186" s="18"/>
      <c r="L186" s="19">
        <f t="shared" si="21"/>
        <v>0</v>
      </c>
      <c r="M186" s="12">
        <f t="shared" si="22"/>
        <v>0</v>
      </c>
    </row>
    <row r="187" spans="1:13" s="1" customFormat="1" ht="18.75" x14ac:dyDescent="0.25">
      <c r="A187" s="87"/>
      <c r="B187" s="58" t="s">
        <v>142</v>
      </c>
      <c r="C187" s="58">
        <v>714</v>
      </c>
      <c r="D187" s="58">
        <v>446</v>
      </c>
      <c r="E187" s="58">
        <v>1</v>
      </c>
      <c r="F187" s="59">
        <f>((C187/1000)*(D187/1000))*E187</f>
        <v>0.318444</v>
      </c>
      <c r="G187" s="60">
        <f>F187*$G$9</f>
        <v>1650.1768079999999</v>
      </c>
      <c r="H187" s="60"/>
      <c r="I187" s="60"/>
      <c r="J187" s="18"/>
      <c r="K187" s="18"/>
      <c r="L187" s="19">
        <f t="shared" si="21"/>
        <v>0</v>
      </c>
      <c r="M187" s="12">
        <f t="shared" si="22"/>
        <v>0</v>
      </c>
    </row>
    <row r="188" spans="1:13" s="1" customFormat="1" x14ac:dyDescent="0.25">
      <c r="A188" s="187"/>
      <c r="B188" s="102" t="s">
        <v>88</v>
      </c>
      <c r="C188" s="58">
        <v>720</v>
      </c>
      <c r="D188" s="58">
        <v>150</v>
      </c>
      <c r="E188" s="58">
        <v>1</v>
      </c>
      <c r="F188" s="98">
        <f>(((C188/1000)*(D188/1000))*E188)+((C189/1000)*(D189/1000)*E189)+((C190/1000)*(D190/1000)*E190)</f>
        <v>0.45357599999999998</v>
      </c>
      <c r="G188" s="101">
        <f>F188*$G$9</f>
        <v>2350.430832</v>
      </c>
      <c r="H188" s="60"/>
      <c r="I188" s="60"/>
      <c r="J188" s="18"/>
      <c r="K188" s="18"/>
      <c r="L188" s="19">
        <f t="shared" si="21"/>
        <v>0</v>
      </c>
      <c r="M188" s="12">
        <f t="shared" si="22"/>
        <v>0</v>
      </c>
    </row>
    <row r="189" spans="1:13" s="1" customFormat="1" x14ac:dyDescent="0.25">
      <c r="A189" s="187"/>
      <c r="B189" s="102"/>
      <c r="C189" s="58">
        <v>714</v>
      </c>
      <c r="D189" s="58">
        <v>426</v>
      </c>
      <c r="E189" s="58">
        <v>1</v>
      </c>
      <c r="F189" s="98"/>
      <c r="G189" s="101"/>
      <c r="H189" s="60"/>
      <c r="I189" s="60"/>
      <c r="J189" s="18"/>
      <c r="K189" s="18"/>
      <c r="L189" s="19">
        <f t="shared" si="21"/>
        <v>0</v>
      </c>
      <c r="M189" s="12">
        <f t="shared" si="22"/>
        <v>0</v>
      </c>
    </row>
    <row r="190" spans="1:13" s="1" customFormat="1" x14ac:dyDescent="0.25">
      <c r="A190" s="187"/>
      <c r="B190" s="102"/>
      <c r="C190" s="58">
        <v>714</v>
      </c>
      <c r="D190" s="58">
        <v>58</v>
      </c>
      <c r="E190" s="58">
        <v>1</v>
      </c>
      <c r="F190" s="98"/>
      <c r="G190" s="101"/>
      <c r="H190" s="60"/>
      <c r="I190" s="60"/>
      <c r="J190" s="18"/>
      <c r="K190" s="18"/>
      <c r="L190" s="19">
        <f t="shared" ref="L190:L238" si="34">A190*G190</f>
        <v>0</v>
      </c>
      <c r="M190" s="12">
        <f t="shared" ref="M190:M238" si="35">F190*A190</f>
        <v>0</v>
      </c>
    </row>
    <row r="191" spans="1:13" s="1" customFormat="1" ht="18.75" customHeight="1" x14ac:dyDescent="0.25">
      <c r="A191" s="188"/>
      <c r="B191" s="102" t="s">
        <v>265</v>
      </c>
      <c r="C191" s="58">
        <v>356</v>
      </c>
      <c r="D191" s="58">
        <v>596</v>
      </c>
      <c r="E191" s="58">
        <v>1</v>
      </c>
      <c r="F191" s="98">
        <f>((C191/1000)*(D191/1000)*E191)+((C192/1000)*(D192/1000)*E192)</f>
        <v>0.27058399999999999</v>
      </c>
      <c r="G191" s="101">
        <f>F191*$G$9</f>
        <v>1402.1662879999999</v>
      </c>
      <c r="H191" s="60"/>
      <c r="I191" s="60"/>
      <c r="J191" s="18"/>
      <c r="K191" s="18"/>
      <c r="L191" s="19">
        <f t="shared" si="34"/>
        <v>0</v>
      </c>
      <c r="M191" s="12">
        <f t="shared" si="35"/>
        <v>0</v>
      </c>
    </row>
    <row r="192" spans="1:13" s="1" customFormat="1" ht="18.75" customHeight="1" x14ac:dyDescent="0.25">
      <c r="A192" s="190"/>
      <c r="B192" s="102"/>
      <c r="C192" s="58">
        <v>98</v>
      </c>
      <c r="D192" s="58">
        <v>596</v>
      </c>
      <c r="E192" s="58">
        <v>1</v>
      </c>
      <c r="F192" s="98"/>
      <c r="G192" s="101"/>
      <c r="H192" s="60"/>
      <c r="I192" s="60"/>
      <c r="J192" s="18"/>
      <c r="K192" s="18"/>
      <c r="L192" s="19">
        <f t="shared" si="34"/>
        <v>0</v>
      </c>
      <c r="M192" s="12">
        <f t="shared" si="35"/>
        <v>0</v>
      </c>
    </row>
    <row r="193" spans="1:14" s="1" customFormat="1" ht="18.75" customHeight="1" x14ac:dyDescent="0.25">
      <c r="A193" s="188"/>
      <c r="B193" s="102" t="s">
        <v>266</v>
      </c>
      <c r="C193" s="58">
        <v>356</v>
      </c>
      <c r="D193" s="58">
        <v>596</v>
      </c>
      <c r="E193" s="58">
        <v>1</v>
      </c>
      <c r="F193" s="98">
        <f>((C193/1000)*(D193/1000)*E193)+((C194/1000)*(D194/1000)*E194)</f>
        <v>0.27058399999999999</v>
      </c>
      <c r="G193" s="101">
        <f>F193*$G$9</f>
        <v>1402.1662879999999</v>
      </c>
      <c r="H193" s="60"/>
      <c r="I193" s="60"/>
      <c r="J193" s="18"/>
      <c r="K193" s="18"/>
      <c r="L193" s="19">
        <f t="shared" si="34"/>
        <v>0</v>
      </c>
      <c r="M193" s="12">
        <f t="shared" si="35"/>
        <v>0</v>
      </c>
    </row>
    <row r="194" spans="1:14" s="1" customFormat="1" ht="18.75" customHeight="1" x14ac:dyDescent="0.25">
      <c r="A194" s="190"/>
      <c r="B194" s="102"/>
      <c r="C194" s="58">
        <v>98</v>
      </c>
      <c r="D194" s="58">
        <v>596</v>
      </c>
      <c r="E194" s="58">
        <v>1</v>
      </c>
      <c r="F194" s="98"/>
      <c r="G194" s="101"/>
      <c r="H194" s="60"/>
      <c r="I194" s="60"/>
      <c r="J194" s="18"/>
      <c r="K194" s="18"/>
      <c r="L194" s="19">
        <f t="shared" si="34"/>
        <v>0</v>
      </c>
      <c r="M194" s="12">
        <f t="shared" si="35"/>
        <v>0</v>
      </c>
    </row>
    <row r="195" spans="1:14" s="1" customFormat="1" ht="18.75" customHeight="1" x14ac:dyDescent="0.25">
      <c r="A195" s="188"/>
      <c r="B195" s="102" t="s">
        <v>329</v>
      </c>
      <c r="C195" s="58">
        <v>356</v>
      </c>
      <c r="D195" s="58">
        <v>596</v>
      </c>
      <c r="E195" s="58">
        <v>1</v>
      </c>
      <c r="F195" s="98">
        <f>((C195/1000)*(D195/1000)*E195)+((C196/1000)*(D196/1000)*E196)</f>
        <v>0.27058399999999999</v>
      </c>
      <c r="G195" s="101">
        <f>F195*$G$9</f>
        <v>1402.1662879999999</v>
      </c>
      <c r="H195" s="60"/>
      <c r="I195" s="60"/>
      <c r="J195" s="18"/>
      <c r="K195" s="18"/>
      <c r="L195" s="19">
        <f t="shared" si="34"/>
        <v>0</v>
      </c>
      <c r="M195" s="12">
        <f t="shared" si="35"/>
        <v>0</v>
      </c>
    </row>
    <row r="196" spans="1:14" s="1" customFormat="1" ht="18.75" customHeight="1" x14ac:dyDescent="0.25">
      <c r="A196" s="190"/>
      <c r="B196" s="102"/>
      <c r="C196" s="58">
        <v>98</v>
      </c>
      <c r="D196" s="58">
        <v>596</v>
      </c>
      <c r="E196" s="58">
        <v>1</v>
      </c>
      <c r="F196" s="98"/>
      <c r="G196" s="101"/>
      <c r="H196" s="60"/>
      <c r="I196" s="60"/>
      <c r="J196" s="18"/>
      <c r="K196" s="18"/>
      <c r="L196" s="19">
        <f t="shared" si="34"/>
        <v>0</v>
      </c>
      <c r="M196" s="12">
        <f t="shared" si="35"/>
        <v>0</v>
      </c>
    </row>
    <row r="197" spans="1:14" s="1" customFormat="1" ht="18.75" x14ac:dyDescent="0.25">
      <c r="A197" s="87"/>
      <c r="B197" s="58" t="s">
        <v>89</v>
      </c>
      <c r="C197" s="58">
        <v>1425</v>
      </c>
      <c r="D197" s="58">
        <v>596</v>
      </c>
      <c r="E197" s="58">
        <v>1</v>
      </c>
      <c r="F197" s="59">
        <f>((C197/1000)*(D197/1000))*E197</f>
        <v>0.84929999999999994</v>
      </c>
      <c r="G197" s="60">
        <f>F197*$G$9</f>
        <v>4401.0725999999995</v>
      </c>
      <c r="H197" s="60"/>
      <c r="I197" s="60"/>
      <c r="J197" s="18"/>
      <c r="K197" s="18"/>
      <c r="L197" s="19">
        <f t="shared" si="34"/>
        <v>0</v>
      </c>
      <c r="M197" s="12">
        <f t="shared" si="35"/>
        <v>0</v>
      </c>
    </row>
    <row r="198" spans="1:14" s="1" customFormat="1" ht="18.75" x14ac:dyDescent="0.25">
      <c r="A198" s="87"/>
      <c r="B198" s="58" t="s">
        <v>90</v>
      </c>
      <c r="C198" s="58">
        <v>1425</v>
      </c>
      <c r="D198" s="58">
        <v>596</v>
      </c>
      <c r="E198" s="58">
        <v>1</v>
      </c>
      <c r="F198" s="59">
        <f>((C198/1000)*(D198/1000))*E198</f>
        <v>0.84929999999999994</v>
      </c>
      <c r="G198" s="60">
        <f>F198*$G$9</f>
        <v>4401.0725999999995</v>
      </c>
      <c r="H198" s="60"/>
      <c r="I198" s="60"/>
      <c r="J198" s="58"/>
      <c r="K198" s="58"/>
      <c r="L198" s="19">
        <f t="shared" si="34"/>
        <v>0</v>
      </c>
      <c r="M198" s="12">
        <f t="shared" si="35"/>
        <v>0</v>
      </c>
    </row>
    <row r="199" spans="1:14" s="1" customFormat="1" ht="18.75" x14ac:dyDescent="0.25">
      <c r="A199" s="87"/>
      <c r="B199" s="58" t="s">
        <v>232</v>
      </c>
      <c r="C199" s="58">
        <v>1325</v>
      </c>
      <c r="D199" s="58">
        <v>496</v>
      </c>
      <c r="E199" s="58">
        <v>1</v>
      </c>
      <c r="F199" s="98"/>
      <c r="G199" s="101"/>
      <c r="H199" s="21">
        <f>D199/1000*C199/1000*E199*A199</f>
        <v>0</v>
      </c>
      <c r="I199" s="60">
        <f>R199*$I$9</f>
        <v>0</v>
      </c>
      <c r="J199" s="58"/>
      <c r="K199" s="58"/>
      <c r="L199" s="19"/>
      <c r="M199" s="12"/>
      <c r="N199" s="2"/>
    </row>
    <row r="200" spans="1:14" s="1" customFormat="1" ht="18.75" x14ac:dyDescent="0.25">
      <c r="A200" s="87"/>
      <c r="B200" s="58" t="s">
        <v>233</v>
      </c>
      <c r="C200" s="58">
        <v>1325</v>
      </c>
      <c r="D200" s="58">
        <v>496</v>
      </c>
      <c r="E200" s="58">
        <v>1</v>
      </c>
      <c r="F200" s="98"/>
      <c r="G200" s="101"/>
      <c r="H200" s="60"/>
      <c r="I200" s="60"/>
      <c r="J200" s="59">
        <f>D200/1000*C200/1000*E200*A200</f>
        <v>0</v>
      </c>
      <c r="K200" s="72">
        <f>J200*$K$9</f>
        <v>0</v>
      </c>
      <c r="L200" s="19"/>
      <c r="M200" s="12"/>
      <c r="N200" s="2"/>
    </row>
    <row r="201" spans="1:14" s="1" customFormat="1" x14ac:dyDescent="0.25">
      <c r="A201" s="187"/>
      <c r="B201" s="102" t="s">
        <v>241</v>
      </c>
      <c r="C201" s="58">
        <v>714</v>
      </c>
      <c r="D201" s="58">
        <v>396</v>
      </c>
      <c r="E201" s="58">
        <v>1</v>
      </c>
      <c r="F201" s="98">
        <f>((C201/1000)*(D201/1000)*E201)+((C202/1000)*(D202/1000)*E202)</f>
        <v>0.77576400000000012</v>
      </c>
      <c r="G201" s="101">
        <f>F201*$G$9</f>
        <v>4020.0090480000008</v>
      </c>
      <c r="H201" s="60"/>
      <c r="I201" s="60"/>
      <c r="J201" s="18"/>
      <c r="K201" s="18"/>
      <c r="L201" s="19">
        <f t="shared" si="34"/>
        <v>0</v>
      </c>
      <c r="M201" s="12">
        <f t="shared" si="35"/>
        <v>0</v>
      </c>
    </row>
    <row r="202" spans="1:14" s="1" customFormat="1" x14ac:dyDescent="0.25">
      <c r="A202" s="187"/>
      <c r="B202" s="102"/>
      <c r="C202" s="58">
        <v>1245</v>
      </c>
      <c r="D202" s="58">
        <v>396</v>
      </c>
      <c r="E202" s="58">
        <v>1</v>
      </c>
      <c r="F202" s="98"/>
      <c r="G202" s="101"/>
      <c r="H202" s="60"/>
      <c r="I202" s="60"/>
      <c r="J202" s="18"/>
      <c r="K202" s="18"/>
      <c r="L202" s="19">
        <f t="shared" si="34"/>
        <v>0</v>
      </c>
      <c r="M202" s="12">
        <f t="shared" si="35"/>
        <v>0</v>
      </c>
    </row>
    <row r="203" spans="1:14" s="1" customFormat="1" ht="18.75" customHeight="1" x14ac:dyDescent="0.25">
      <c r="A203" s="188"/>
      <c r="B203" s="102" t="s">
        <v>186</v>
      </c>
      <c r="C203" s="58">
        <v>714</v>
      </c>
      <c r="D203" s="58">
        <v>396</v>
      </c>
      <c r="E203" s="58">
        <v>1</v>
      </c>
      <c r="F203" s="98">
        <f t="shared" ref="F203" si="36">((C203/1000)*(D203/1000)*E203)+((C204/1000)*(D204/1000)*E204)</f>
        <v>0.77576400000000012</v>
      </c>
      <c r="G203" s="101">
        <f t="shared" ref="G203" si="37">F203*$G$9</f>
        <v>4020.0090480000008</v>
      </c>
      <c r="H203" s="60"/>
      <c r="I203" s="60"/>
      <c r="J203" s="18"/>
      <c r="K203" s="18"/>
      <c r="L203" s="19">
        <f t="shared" si="34"/>
        <v>0</v>
      </c>
      <c r="M203" s="12">
        <f t="shared" si="35"/>
        <v>0</v>
      </c>
    </row>
    <row r="204" spans="1:14" s="1" customFormat="1" ht="18.75" customHeight="1" x14ac:dyDescent="0.25">
      <c r="A204" s="190"/>
      <c r="B204" s="102"/>
      <c r="C204" s="58">
        <v>1245</v>
      </c>
      <c r="D204" s="58">
        <v>396</v>
      </c>
      <c r="E204" s="58">
        <v>1</v>
      </c>
      <c r="F204" s="98"/>
      <c r="G204" s="101"/>
      <c r="H204" s="60"/>
      <c r="I204" s="60"/>
      <c r="J204" s="18"/>
      <c r="K204" s="18"/>
      <c r="L204" s="19">
        <f t="shared" si="34"/>
        <v>0</v>
      </c>
      <c r="M204" s="12">
        <f t="shared" si="35"/>
        <v>0</v>
      </c>
    </row>
    <row r="205" spans="1:14" s="1" customFormat="1" x14ac:dyDescent="0.25">
      <c r="A205" s="187"/>
      <c r="B205" s="102" t="s">
        <v>91</v>
      </c>
      <c r="C205" s="58">
        <v>596</v>
      </c>
      <c r="D205" s="58">
        <v>596</v>
      </c>
      <c r="E205" s="58">
        <v>1</v>
      </c>
      <c r="F205" s="98">
        <f>((C205/1000)*(D205/1000)*E205)+((C206/1000)*(D206/1000)*E206)+((C207/1000)*(D207/1000)*E207)</f>
        <v>0.57096799999999992</v>
      </c>
      <c r="G205" s="101">
        <f>F205*$G$9</f>
        <v>2958.7561759999994</v>
      </c>
      <c r="H205" s="60"/>
      <c r="I205" s="60"/>
      <c r="J205" s="18"/>
      <c r="K205" s="18"/>
      <c r="L205" s="19">
        <f t="shared" si="34"/>
        <v>0</v>
      </c>
      <c r="M205" s="12">
        <f t="shared" si="35"/>
        <v>0</v>
      </c>
    </row>
    <row r="206" spans="1:14" s="1" customFormat="1" x14ac:dyDescent="0.25">
      <c r="A206" s="187"/>
      <c r="B206" s="102"/>
      <c r="C206" s="58">
        <v>284</v>
      </c>
      <c r="D206" s="58">
        <v>596</v>
      </c>
      <c r="E206" s="58">
        <v>1</v>
      </c>
      <c r="F206" s="98"/>
      <c r="G206" s="101"/>
      <c r="H206" s="60"/>
      <c r="I206" s="60"/>
      <c r="J206" s="18"/>
      <c r="K206" s="18"/>
      <c r="L206" s="19">
        <f t="shared" si="34"/>
        <v>0</v>
      </c>
      <c r="M206" s="12">
        <f t="shared" si="35"/>
        <v>0</v>
      </c>
    </row>
    <row r="207" spans="1:14" s="1" customFormat="1" x14ac:dyDescent="0.25">
      <c r="A207" s="187"/>
      <c r="B207" s="102"/>
      <c r="C207" s="58">
        <v>78</v>
      </c>
      <c r="D207" s="58">
        <v>596</v>
      </c>
      <c r="E207" s="58">
        <v>1</v>
      </c>
      <c r="F207" s="98"/>
      <c r="G207" s="101"/>
      <c r="H207" s="60"/>
      <c r="I207" s="60"/>
      <c r="J207" s="18"/>
      <c r="K207" s="18"/>
      <c r="L207" s="19">
        <f t="shared" si="34"/>
        <v>0</v>
      </c>
      <c r="M207" s="12">
        <f t="shared" si="35"/>
        <v>0</v>
      </c>
    </row>
    <row r="208" spans="1:14" s="1" customFormat="1" ht="18.75" customHeight="1" x14ac:dyDescent="0.25">
      <c r="A208" s="188"/>
      <c r="B208" s="111" t="s">
        <v>283</v>
      </c>
      <c r="C208" s="58">
        <v>140</v>
      </c>
      <c r="D208" s="58">
        <v>596</v>
      </c>
      <c r="E208" s="58">
        <v>1</v>
      </c>
      <c r="F208" s="98">
        <f>((C208/1000)*(D208/1000)*E208)+((C209/1000)*(D209/1000)*E209)+((C210/1000)*(D210/1000)*E210)</f>
        <v>0.80459999999999998</v>
      </c>
      <c r="G208" s="101">
        <f>F208*$G$9</f>
        <v>4169.4372000000003</v>
      </c>
      <c r="H208" s="60"/>
      <c r="I208" s="60"/>
      <c r="J208" s="18"/>
      <c r="K208" s="18"/>
      <c r="L208" s="19">
        <f t="shared" si="34"/>
        <v>0</v>
      </c>
      <c r="M208" s="12">
        <f t="shared" si="35"/>
        <v>0</v>
      </c>
    </row>
    <row r="209" spans="1:13" s="1" customFormat="1" ht="18.75" customHeight="1" x14ac:dyDescent="0.25">
      <c r="A209" s="189"/>
      <c r="B209" s="155"/>
      <c r="C209" s="58">
        <v>284</v>
      </c>
      <c r="D209" s="58">
        <v>596</v>
      </c>
      <c r="E209" s="58">
        <v>2</v>
      </c>
      <c r="F209" s="98"/>
      <c r="G209" s="101"/>
      <c r="H209" s="60"/>
      <c r="I209" s="60"/>
      <c r="J209" s="18"/>
      <c r="K209" s="18"/>
      <c r="L209" s="19">
        <f t="shared" si="34"/>
        <v>0</v>
      </c>
      <c r="M209" s="12">
        <f t="shared" si="35"/>
        <v>0</v>
      </c>
    </row>
    <row r="210" spans="1:13" s="1" customFormat="1" ht="18.75" customHeight="1" x14ac:dyDescent="0.25">
      <c r="A210" s="190"/>
      <c r="B210" s="112"/>
      <c r="C210" s="58">
        <v>642</v>
      </c>
      <c r="D210" s="58">
        <v>596</v>
      </c>
      <c r="E210" s="58">
        <v>1</v>
      </c>
      <c r="F210" s="98"/>
      <c r="G210" s="101"/>
      <c r="H210" s="60"/>
      <c r="I210" s="60"/>
      <c r="J210" s="18"/>
      <c r="K210" s="18"/>
      <c r="L210" s="19">
        <f t="shared" si="34"/>
        <v>0</v>
      </c>
      <c r="M210" s="12">
        <f t="shared" si="35"/>
        <v>0</v>
      </c>
    </row>
    <row r="211" spans="1:13" s="1" customFormat="1" ht="18.75" customHeight="1" x14ac:dyDescent="0.25">
      <c r="A211" s="84"/>
      <c r="B211" s="111" t="s">
        <v>284</v>
      </c>
      <c r="C211" s="58">
        <v>140</v>
      </c>
      <c r="D211" s="58">
        <v>596</v>
      </c>
      <c r="E211" s="58">
        <v>1</v>
      </c>
      <c r="F211" s="98">
        <f>((C211/1000)*(D211/1000)*E211)+((C212/1000)*(D212/1000)*E212)+((C213/1000)*(D213/1000)*E213)</f>
        <v>0.80459999999999998</v>
      </c>
      <c r="G211" s="101">
        <f>F211*$G$9</f>
        <v>4169.4372000000003</v>
      </c>
      <c r="H211" s="60"/>
      <c r="I211" s="60"/>
      <c r="J211" s="18"/>
      <c r="K211" s="18"/>
      <c r="L211" s="19">
        <f t="shared" si="34"/>
        <v>0</v>
      </c>
      <c r="M211" s="12">
        <f t="shared" si="35"/>
        <v>0</v>
      </c>
    </row>
    <row r="212" spans="1:13" s="1" customFormat="1" ht="18.75" customHeight="1" x14ac:dyDescent="0.25">
      <c r="A212" s="84"/>
      <c r="B212" s="155"/>
      <c r="C212" s="58">
        <v>284</v>
      </c>
      <c r="D212" s="58">
        <v>596</v>
      </c>
      <c r="E212" s="58">
        <v>2</v>
      </c>
      <c r="F212" s="98"/>
      <c r="G212" s="101"/>
      <c r="H212" s="60"/>
      <c r="I212" s="60"/>
      <c r="J212" s="18"/>
      <c r="K212" s="18"/>
      <c r="L212" s="19">
        <f t="shared" si="34"/>
        <v>0</v>
      </c>
      <c r="M212" s="12">
        <f t="shared" si="35"/>
        <v>0</v>
      </c>
    </row>
    <row r="213" spans="1:13" s="1" customFormat="1" ht="18.75" customHeight="1" x14ac:dyDescent="0.25">
      <c r="A213" s="84"/>
      <c r="B213" s="112"/>
      <c r="C213" s="58">
        <v>642</v>
      </c>
      <c r="D213" s="58">
        <v>596</v>
      </c>
      <c r="E213" s="58">
        <v>1</v>
      </c>
      <c r="F213" s="98"/>
      <c r="G213" s="101"/>
      <c r="H213" s="60"/>
      <c r="I213" s="60"/>
      <c r="J213" s="18"/>
      <c r="K213" s="18"/>
      <c r="L213" s="19">
        <f t="shared" si="34"/>
        <v>0</v>
      </c>
      <c r="M213" s="12">
        <f t="shared" si="35"/>
        <v>0</v>
      </c>
    </row>
    <row r="214" spans="1:13" s="1" customFormat="1" ht="18.75" customHeight="1" x14ac:dyDescent="0.25">
      <c r="A214" s="84"/>
      <c r="B214" s="111" t="s">
        <v>339</v>
      </c>
      <c r="C214" s="58">
        <v>140</v>
      </c>
      <c r="D214" s="58">
        <v>596</v>
      </c>
      <c r="E214" s="58">
        <v>1</v>
      </c>
      <c r="F214" s="98">
        <f>((C214/1000)*(D214/1000)*E214)+((C215/1000)*(D215/1000)*E215)+((C216/1000)*(D216/1000)*E216)</f>
        <v>0.80459999999999998</v>
      </c>
      <c r="G214" s="101">
        <f>F214*$G$9</f>
        <v>4169.4372000000003</v>
      </c>
      <c r="H214" s="60"/>
      <c r="I214" s="60"/>
      <c r="J214" s="18"/>
      <c r="K214" s="18"/>
      <c r="L214" s="19">
        <f t="shared" si="34"/>
        <v>0</v>
      </c>
      <c r="M214" s="12">
        <f t="shared" si="35"/>
        <v>0</v>
      </c>
    </row>
    <row r="215" spans="1:13" s="1" customFormat="1" ht="18.75" customHeight="1" x14ac:dyDescent="0.25">
      <c r="A215" s="84"/>
      <c r="B215" s="155"/>
      <c r="C215" s="58">
        <v>284</v>
      </c>
      <c r="D215" s="58">
        <v>596</v>
      </c>
      <c r="E215" s="58">
        <v>2</v>
      </c>
      <c r="F215" s="98"/>
      <c r="G215" s="101"/>
      <c r="H215" s="60"/>
      <c r="I215" s="60"/>
      <c r="J215" s="18"/>
      <c r="K215" s="18"/>
      <c r="L215" s="19">
        <f t="shared" si="34"/>
        <v>0</v>
      </c>
      <c r="M215" s="12">
        <f t="shared" si="35"/>
        <v>0</v>
      </c>
    </row>
    <row r="216" spans="1:13" s="1" customFormat="1" ht="18.75" customHeight="1" x14ac:dyDescent="0.25">
      <c r="A216" s="84"/>
      <c r="B216" s="112"/>
      <c r="C216" s="58">
        <v>642</v>
      </c>
      <c r="D216" s="58">
        <v>596</v>
      </c>
      <c r="E216" s="58">
        <v>1</v>
      </c>
      <c r="F216" s="98"/>
      <c r="G216" s="101"/>
      <c r="H216" s="60"/>
      <c r="I216" s="60"/>
      <c r="J216" s="18"/>
      <c r="K216" s="18"/>
      <c r="L216" s="19">
        <f t="shared" si="34"/>
        <v>0</v>
      </c>
      <c r="M216" s="12">
        <f t="shared" si="35"/>
        <v>0</v>
      </c>
    </row>
    <row r="217" spans="1:13" s="1" customFormat="1" ht="18.75" customHeight="1" x14ac:dyDescent="0.25">
      <c r="A217" s="188"/>
      <c r="B217" s="111" t="s">
        <v>285</v>
      </c>
      <c r="C217" s="58">
        <v>284</v>
      </c>
      <c r="D217" s="58">
        <v>596</v>
      </c>
      <c r="E217" s="58">
        <v>2</v>
      </c>
      <c r="F217" s="98">
        <f>((C217/1000)*(D217/1000)*E217)+((C218/1000)*(D218/1000)*E218)+((C219/1000)*(D219/1000)*E219)</f>
        <v>0.56858399999999987</v>
      </c>
      <c r="G217" s="101">
        <f>F217*$G$9</f>
        <v>2946.4022879999993</v>
      </c>
      <c r="H217" s="60"/>
      <c r="I217" s="60"/>
      <c r="J217" s="18"/>
      <c r="K217" s="18"/>
      <c r="L217" s="19">
        <f t="shared" si="34"/>
        <v>0</v>
      </c>
      <c r="M217" s="12">
        <f t="shared" si="35"/>
        <v>0</v>
      </c>
    </row>
    <row r="218" spans="1:13" s="1" customFormat="1" ht="18.75" customHeight="1" x14ac:dyDescent="0.25">
      <c r="A218" s="189"/>
      <c r="B218" s="155"/>
      <c r="C218" s="58">
        <v>284</v>
      </c>
      <c r="D218" s="58">
        <v>596</v>
      </c>
      <c r="E218" s="58">
        <v>1</v>
      </c>
      <c r="F218" s="98"/>
      <c r="G218" s="101"/>
      <c r="H218" s="60"/>
      <c r="I218" s="60"/>
      <c r="J218" s="18"/>
      <c r="K218" s="18"/>
      <c r="L218" s="19">
        <f t="shared" si="34"/>
        <v>0</v>
      </c>
      <c r="M218" s="12">
        <f t="shared" si="35"/>
        <v>0</v>
      </c>
    </row>
    <row r="219" spans="1:13" s="1" customFormat="1" ht="18.75" customHeight="1" x14ac:dyDescent="0.25">
      <c r="A219" s="190"/>
      <c r="B219" s="112"/>
      <c r="C219" s="58">
        <v>102</v>
      </c>
      <c r="D219" s="58">
        <v>596</v>
      </c>
      <c r="E219" s="58">
        <v>1</v>
      </c>
      <c r="F219" s="98"/>
      <c r="G219" s="101"/>
      <c r="H219" s="60"/>
      <c r="I219" s="60"/>
      <c r="J219" s="18"/>
      <c r="K219" s="18"/>
      <c r="L219" s="19">
        <f t="shared" si="34"/>
        <v>0</v>
      </c>
      <c r="M219" s="12">
        <f t="shared" si="35"/>
        <v>0</v>
      </c>
    </row>
    <row r="220" spans="1:13" s="1" customFormat="1" ht="18.75" customHeight="1" x14ac:dyDescent="0.25">
      <c r="A220" s="188"/>
      <c r="B220" s="111" t="s">
        <v>286</v>
      </c>
      <c r="C220" s="58">
        <v>284</v>
      </c>
      <c r="D220" s="58">
        <v>596</v>
      </c>
      <c r="E220" s="58">
        <v>2</v>
      </c>
      <c r="F220" s="98">
        <f>((C220/1000)*(D220/1000)*E220)+((C221/1000)*(D221/1000)*E221)+((C222/1000)*(D222/1000)*E222)</f>
        <v>0.56858399999999987</v>
      </c>
      <c r="G220" s="101">
        <f>F220*$G$9</f>
        <v>2946.4022879999993</v>
      </c>
      <c r="H220" s="60"/>
      <c r="I220" s="60"/>
      <c r="J220" s="18"/>
      <c r="K220" s="18"/>
      <c r="L220" s="19">
        <f t="shared" si="34"/>
        <v>0</v>
      </c>
      <c r="M220" s="12">
        <f t="shared" si="35"/>
        <v>0</v>
      </c>
    </row>
    <row r="221" spans="1:13" s="1" customFormat="1" ht="18.75" customHeight="1" x14ac:dyDescent="0.25">
      <c r="A221" s="189"/>
      <c r="B221" s="155"/>
      <c r="C221" s="58">
        <v>284</v>
      </c>
      <c r="D221" s="58">
        <v>596</v>
      </c>
      <c r="E221" s="58">
        <v>1</v>
      </c>
      <c r="F221" s="98"/>
      <c r="G221" s="101"/>
      <c r="H221" s="60"/>
      <c r="I221" s="60"/>
      <c r="J221" s="18"/>
      <c r="K221" s="18"/>
      <c r="L221" s="19">
        <f t="shared" si="34"/>
        <v>0</v>
      </c>
      <c r="M221" s="12">
        <f t="shared" si="35"/>
        <v>0</v>
      </c>
    </row>
    <row r="222" spans="1:13" s="1" customFormat="1" ht="18.75" customHeight="1" x14ac:dyDescent="0.25">
      <c r="A222" s="190"/>
      <c r="B222" s="112"/>
      <c r="C222" s="58">
        <v>102</v>
      </c>
      <c r="D222" s="58">
        <v>596</v>
      </c>
      <c r="E222" s="58">
        <v>1</v>
      </c>
      <c r="F222" s="98"/>
      <c r="G222" s="101"/>
      <c r="H222" s="60"/>
      <c r="I222" s="60"/>
      <c r="J222" s="18"/>
      <c r="K222" s="18"/>
      <c r="L222" s="19">
        <f t="shared" si="34"/>
        <v>0</v>
      </c>
      <c r="M222" s="12">
        <f t="shared" si="35"/>
        <v>0</v>
      </c>
    </row>
    <row r="223" spans="1:13" s="1" customFormat="1" ht="18.75" customHeight="1" x14ac:dyDescent="0.25">
      <c r="A223" s="188"/>
      <c r="B223" s="111" t="s">
        <v>340</v>
      </c>
      <c r="C223" s="58">
        <v>284</v>
      </c>
      <c r="D223" s="58">
        <v>596</v>
      </c>
      <c r="E223" s="58">
        <v>2</v>
      </c>
      <c r="F223" s="98">
        <f>((C223/1000)*(D223/1000)*E223)+((C224/1000)*(D224/1000)*E224)+((C225/1000)*(D225/1000)*E225)</f>
        <v>0.56858399999999987</v>
      </c>
      <c r="G223" s="101">
        <f>F223*$G$9</f>
        <v>2946.4022879999993</v>
      </c>
      <c r="H223" s="60"/>
      <c r="I223" s="60"/>
      <c r="J223" s="18"/>
      <c r="K223" s="18"/>
      <c r="L223" s="19">
        <f t="shared" si="34"/>
        <v>0</v>
      </c>
      <c r="M223" s="12">
        <f t="shared" si="35"/>
        <v>0</v>
      </c>
    </row>
    <row r="224" spans="1:13" s="1" customFormat="1" ht="18.75" customHeight="1" x14ac:dyDescent="0.25">
      <c r="A224" s="189"/>
      <c r="B224" s="155"/>
      <c r="C224" s="58">
        <v>284</v>
      </c>
      <c r="D224" s="58">
        <v>596</v>
      </c>
      <c r="E224" s="58">
        <v>1</v>
      </c>
      <c r="F224" s="98"/>
      <c r="G224" s="101"/>
      <c r="H224" s="60"/>
      <c r="I224" s="60"/>
      <c r="J224" s="18"/>
      <c r="K224" s="18"/>
      <c r="L224" s="19">
        <f t="shared" si="34"/>
        <v>0</v>
      </c>
      <c r="M224" s="12">
        <f t="shared" si="35"/>
        <v>0</v>
      </c>
    </row>
    <row r="225" spans="1:13" s="1" customFormat="1" ht="18.75" customHeight="1" x14ac:dyDescent="0.25">
      <c r="A225" s="190"/>
      <c r="B225" s="112"/>
      <c r="C225" s="58">
        <v>102</v>
      </c>
      <c r="D225" s="58">
        <v>596</v>
      </c>
      <c r="E225" s="58">
        <v>1</v>
      </c>
      <c r="F225" s="98"/>
      <c r="G225" s="101"/>
      <c r="H225" s="60"/>
      <c r="I225" s="60"/>
      <c r="J225" s="18"/>
      <c r="K225" s="18"/>
      <c r="L225" s="19">
        <f t="shared" si="34"/>
        <v>0</v>
      </c>
      <c r="M225" s="12">
        <f t="shared" si="35"/>
        <v>0</v>
      </c>
    </row>
    <row r="226" spans="1:13" s="1" customFormat="1" ht="18.75" customHeight="1" x14ac:dyDescent="0.25">
      <c r="A226" s="188"/>
      <c r="B226" s="111" t="s">
        <v>287</v>
      </c>
      <c r="C226" s="58">
        <v>355</v>
      </c>
      <c r="D226" s="58">
        <v>596</v>
      </c>
      <c r="E226" s="58">
        <v>2</v>
      </c>
      <c r="F226" s="98">
        <f>((C226/1000)*(D226/1000)*E226)+((C227/1000)*(D227/1000)*E227)</f>
        <v>0.80579199999999995</v>
      </c>
      <c r="G226" s="101">
        <f>F226*$G$9</f>
        <v>4175.6141440000001</v>
      </c>
      <c r="H226" s="60"/>
      <c r="I226" s="60"/>
      <c r="J226" s="18"/>
      <c r="K226" s="18"/>
      <c r="L226" s="19">
        <f t="shared" si="34"/>
        <v>0</v>
      </c>
      <c r="M226" s="12">
        <f t="shared" si="35"/>
        <v>0</v>
      </c>
    </row>
    <row r="227" spans="1:13" s="1" customFormat="1" ht="18.75" customHeight="1" x14ac:dyDescent="0.25">
      <c r="A227" s="190"/>
      <c r="B227" s="112"/>
      <c r="C227" s="58">
        <v>642</v>
      </c>
      <c r="D227" s="58">
        <v>596</v>
      </c>
      <c r="E227" s="58">
        <v>1</v>
      </c>
      <c r="F227" s="98"/>
      <c r="G227" s="101"/>
      <c r="H227" s="60"/>
      <c r="I227" s="60"/>
      <c r="J227" s="18"/>
      <c r="K227" s="18"/>
      <c r="L227" s="19">
        <f t="shared" si="34"/>
        <v>0</v>
      </c>
      <c r="M227" s="12">
        <f t="shared" si="35"/>
        <v>0</v>
      </c>
    </row>
    <row r="228" spans="1:13" s="1" customFormat="1" ht="18.75" customHeight="1" x14ac:dyDescent="0.25">
      <c r="A228" s="188"/>
      <c r="B228" s="111" t="s">
        <v>276</v>
      </c>
      <c r="C228" s="58">
        <v>355</v>
      </c>
      <c r="D228" s="58">
        <v>596</v>
      </c>
      <c r="E228" s="58">
        <v>2</v>
      </c>
      <c r="F228" s="98">
        <f>((C228/1000)*(D228/1000)*E228)+((C229/1000)*(D229/1000)*E229)</f>
        <v>0.80579199999999995</v>
      </c>
      <c r="G228" s="101">
        <f>F228*$G$9</f>
        <v>4175.6141440000001</v>
      </c>
      <c r="H228" s="60"/>
      <c r="I228" s="60"/>
      <c r="J228" s="18"/>
      <c r="K228" s="18"/>
      <c r="L228" s="19">
        <f t="shared" si="34"/>
        <v>0</v>
      </c>
      <c r="M228" s="12">
        <f t="shared" si="35"/>
        <v>0</v>
      </c>
    </row>
    <row r="229" spans="1:13" s="1" customFormat="1" ht="18.75" customHeight="1" x14ac:dyDescent="0.25">
      <c r="A229" s="189"/>
      <c r="B229" s="112"/>
      <c r="C229" s="58">
        <v>642</v>
      </c>
      <c r="D229" s="58">
        <v>596</v>
      </c>
      <c r="E229" s="58">
        <v>1</v>
      </c>
      <c r="F229" s="98"/>
      <c r="G229" s="101"/>
      <c r="H229" s="60"/>
      <c r="I229" s="60"/>
      <c r="J229" s="18"/>
      <c r="K229" s="18"/>
      <c r="L229" s="19">
        <f t="shared" si="34"/>
        <v>0</v>
      </c>
      <c r="M229" s="12">
        <f t="shared" si="35"/>
        <v>0</v>
      </c>
    </row>
    <row r="230" spans="1:13" s="1" customFormat="1" ht="18.75" customHeight="1" x14ac:dyDescent="0.25">
      <c r="A230" s="188"/>
      <c r="B230" s="111" t="s">
        <v>341</v>
      </c>
      <c r="C230" s="58">
        <v>355</v>
      </c>
      <c r="D230" s="58">
        <v>596</v>
      </c>
      <c r="E230" s="58">
        <v>2</v>
      </c>
      <c r="F230" s="98">
        <f>((C230/1000)*(D230/1000)*E230)+((C231/1000)*(D231/1000)*E231)</f>
        <v>0.80579199999999995</v>
      </c>
      <c r="G230" s="101">
        <f>F230*$G$9</f>
        <v>4175.6141440000001</v>
      </c>
      <c r="H230" s="60"/>
      <c r="I230" s="60"/>
      <c r="J230" s="18"/>
      <c r="K230" s="18"/>
      <c r="L230" s="19">
        <f t="shared" si="34"/>
        <v>0</v>
      </c>
      <c r="M230" s="12">
        <f t="shared" si="35"/>
        <v>0</v>
      </c>
    </row>
    <row r="231" spans="1:13" s="1" customFormat="1" ht="18.75" customHeight="1" x14ac:dyDescent="0.25">
      <c r="A231" s="189"/>
      <c r="B231" s="112"/>
      <c r="C231" s="58">
        <v>642</v>
      </c>
      <c r="D231" s="58">
        <v>596</v>
      </c>
      <c r="E231" s="58">
        <v>1</v>
      </c>
      <c r="F231" s="98"/>
      <c r="G231" s="101"/>
      <c r="H231" s="60"/>
      <c r="I231" s="60"/>
      <c r="J231" s="18"/>
      <c r="K231" s="18"/>
      <c r="L231" s="19">
        <f t="shared" si="34"/>
        <v>0</v>
      </c>
      <c r="M231" s="12">
        <f t="shared" si="35"/>
        <v>0</v>
      </c>
    </row>
    <row r="232" spans="1:13" s="1" customFormat="1" x14ac:dyDescent="0.25">
      <c r="A232" s="187"/>
      <c r="B232" s="102" t="s">
        <v>92</v>
      </c>
      <c r="C232" s="58">
        <v>714</v>
      </c>
      <c r="D232" s="58">
        <v>596</v>
      </c>
      <c r="E232" s="58">
        <v>1</v>
      </c>
      <c r="F232" s="98">
        <f>((C232/1000)*(D232/1000)*E232)+((C233/1000)*(D233/1000)*E233)</f>
        <v>1.167564</v>
      </c>
      <c r="G232" s="101">
        <f>F232*$G$9</f>
        <v>6050.316648</v>
      </c>
      <c r="H232" s="60"/>
      <c r="I232" s="60"/>
      <c r="J232" s="18"/>
      <c r="K232" s="18"/>
      <c r="L232" s="19">
        <f t="shared" si="34"/>
        <v>0</v>
      </c>
      <c r="M232" s="12">
        <f t="shared" si="35"/>
        <v>0</v>
      </c>
    </row>
    <row r="233" spans="1:13" s="1" customFormat="1" x14ac:dyDescent="0.25">
      <c r="A233" s="187"/>
      <c r="B233" s="102"/>
      <c r="C233" s="58">
        <v>1245</v>
      </c>
      <c r="D233" s="58">
        <v>596</v>
      </c>
      <c r="E233" s="58">
        <v>1</v>
      </c>
      <c r="F233" s="98"/>
      <c r="G233" s="101"/>
      <c r="H233" s="60"/>
      <c r="I233" s="60"/>
      <c r="J233" s="18"/>
      <c r="K233" s="18"/>
      <c r="L233" s="19">
        <f t="shared" si="34"/>
        <v>0</v>
      </c>
      <c r="M233" s="12">
        <f t="shared" si="35"/>
        <v>0</v>
      </c>
    </row>
    <row r="234" spans="1:13" s="1" customFormat="1" x14ac:dyDescent="0.25">
      <c r="A234" s="187"/>
      <c r="B234" s="102" t="s">
        <v>93</v>
      </c>
      <c r="C234" s="58">
        <v>714</v>
      </c>
      <c r="D234" s="58">
        <v>596</v>
      </c>
      <c r="E234" s="58">
        <v>1</v>
      </c>
      <c r="F234" s="98">
        <f>((C234/1000)*(D234/1000)*E234)+((C235/1000)*(D235/1000)*E235)</f>
        <v>1.167564</v>
      </c>
      <c r="G234" s="101">
        <f>F234*$G$9</f>
        <v>6050.316648</v>
      </c>
      <c r="H234" s="60"/>
      <c r="I234" s="60"/>
      <c r="J234" s="18"/>
      <c r="K234" s="18"/>
      <c r="L234" s="19">
        <f t="shared" si="34"/>
        <v>0</v>
      </c>
      <c r="M234" s="12">
        <f t="shared" si="35"/>
        <v>0</v>
      </c>
    </row>
    <row r="235" spans="1:13" s="1" customFormat="1" x14ac:dyDescent="0.25">
      <c r="A235" s="188"/>
      <c r="B235" s="111"/>
      <c r="C235" s="75">
        <v>1245</v>
      </c>
      <c r="D235" s="75">
        <v>596</v>
      </c>
      <c r="E235" s="75">
        <v>1</v>
      </c>
      <c r="F235" s="117"/>
      <c r="G235" s="106"/>
      <c r="H235" s="74"/>
      <c r="I235" s="74"/>
      <c r="J235" s="18"/>
      <c r="K235" s="18"/>
      <c r="L235" s="19">
        <f t="shared" si="34"/>
        <v>0</v>
      </c>
      <c r="M235" s="12">
        <f t="shared" si="35"/>
        <v>0</v>
      </c>
    </row>
    <row r="236" spans="1:13" s="1" customFormat="1" ht="14.45" customHeight="1" x14ac:dyDescent="0.25">
      <c r="A236" s="183"/>
      <c r="B236" s="185" t="s">
        <v>302</v>
      </c>
      <c r="C236" s="93">
        <v>140</v>
      </c>
      <c r="D236" s="93">
        <v>596</v>
      </c>
      <c r="E236" s="93">
        <v>1</v>
      </c>
      <c r="F236" s="104">
        <v>1.163988</v>
      </c>
      <c r="G236" s="106">
        <f t="shared" ref="G236:G256" si="38">F236*$G$9</f>
        <v>6031.7858160000005</v>
      </c>
      <c r="H236" s="60"/>
      <c r="I236" s="60"/>
      <c r="J236" s="18"/>
      <c r="K236" s="18"/>
      <c r="L236" s="19">
        <f t="shared" si="34"/>
        <v>0</v>
      </c>
      <c r="M236" s="12">
        <f t="shared" si="35"/>
        <v>0</v>
      </c>
    </row>
    <row r="237" spans="1:13" s="1" customFormat="1" ht="14.45" customHeight="1" x14ac:dyDescent="0.25">
      <c r="A237" s="186"/>
      <c r="B237" s="185"/>
      <c r="C237" s="93">
        <v>284</v>
      </c>
      <c r="D237" s="93">
        <v>596</v>
      </c>
      <c r="E237" s="93">
        <v>2</v>
      </c>
      <c r="F237" s="104"/>
      <c r="G237" s="157"/>
      <c r="H237" s="60"/>
      <c r="I237" s="60"/>
      <c r="J237" s="18"/>
      <c r="K237" s="18"/>
      <c r="L237" s="19">
        <f t="shared" si="34"/>
        <v>0</v>
      </c>
      <c r="M237" s="12">
        <f t="shared" si="35"/>
        <v>0</v>
      </c>
    </row>
    <row r="238" spans="1:13" s="1" customFormat="1" ht="14.45" customHeight="1" x14ac:dyDescent="0.25">
      <c r="A238" s="184"/>
      <c r="B238" s="185"/>
      <c r="C238" s="93">
        <v>1245</v>
      </c>
      <c r="D238" s="93">
        <v>596</v>
      </c>
      <c r="E238" s="93">
        <v>1</v>
      </c>
      <c r="F238" s="104"/>
      <c r="G238" s="107"/>
      <c r="H238" s="60"/>
      <c r="I238" s="60"/>
      <c r="J238" s="18"/>
      <c r="K238" s="18"/>
      <c r="L238" s="19">
        <f t="shared" si="34"/>
        <v>0</v>
      </c>
      <c r="M238" s="12">
        <f t="shared" si="35"/>
        <v>0</v>
      </c>
    </row>
    <row r="239" spans="1:13" s="1" customFormat="1" ht="14.45" customHeight="1" x14ac:dyDescent="0.25">
      <c r="A239" s="183"/>
      <c r="B239" s="185" t="s">
        <v>303</v>
      </c>
      <c r="C239" s="93">
        <v>140</v>
      </c>
      <c r="D239" s="93">
        <v>596</v>
      </c>
      <c r="E239" s="93">
        <v>1</v>
      </c>
      <c r="F239" s="104">
        <v>1.163988</v>
      </c>
      <c r="G239" s="106">
        <f t="shared" si="38"/>
        <v>6031.7858160000005</v>
      </c>
      <c r="H239" s="60"/>
      <c r="I239" s="60"/>
      <c r="J239" s="18"/>
      <c r="K239" s="18"/>
      <c r="L239" s="19">
        <f t="shared" ref="L239:L256" si="39">A239*G239</f>
        <v>0</v>
      </c>
      <c r="M239" s="12">
        <f t="shared" ref="M239:M256" si="40">F239*A239</f>
        <v>0</v>
      </c>
    </row>
    <row r="240" spans="1:13" s="1" customFormat="1" ht="14.45" customHeight="1" x14ac:dyDescent="0.25">
      <c r="A240" s="186"/>
      <c r="B240" s="185"/>
      <c r="C240" s="93">
        <v>284</v>
      </c>
      <c r="D240" s="93">
        <v>596</v>
      </c>
      <c r="E240" s="93">
        <v>2</v>
      </c>
      <c r="F240" s="104"/>
      <c r="G240" s="157"/>
      <c r="H240" s="60"/>
      <c r="I240" s="60"/>
      <c r="J240" s="18"/>
      <c r="K240" s="18"/>
      <c r="L240" s="19">
        <f t="shared" si="39"/>
        <v>0</v>
      </c>
      <c r="M240" s="12">
        <f t="shared" si="40"/>
        <v>0</v>
      </c>
    </row>
    <row r="241" spans="1:13" s="1" customFormat="1" ht="14.45" customHeight="1" x14ac:dyDescent="0.25">
      <c r="A241" s="184"/>
      <c r="B241" s="185"/>
      <c r="C241" s="93">
        <v>1245</v>
      </c>
      <c r="D241" s="93">
        <v>596</v>
      </c>
      <c r="E241" s="93">
        <v>1</v>
      </c>
      <c r="F241" s="104"/>
      <c r="G241" s="107"/>
      <c r="H241" s="60"/>
      <c r="I241" s="60"/>
      <c r="J241" s="18"/>
      <c r="K241" s="18"/>
      <c r="L241" s="19">
        <f t="shared" si="39"/>
        <v>0</v>
      </c>
      <c r="M241" s="12">
        <f t="shared" si="40"/>
        <v>0</v>
      </c>
    </row>
    <row r="242" spans="1:13" s="1" customFormat="1" ht="14.45" customHeight="1" x14ac:dyDescent="0.25">
      <c r="A242" s="183"/>
      <c r="B242" s="185" t="s">
        <v>304</v>
      </c>
      <c r="C242" s="93">
        <v>140</v>
      </c>
      <c r="D242" s="93">
        <v>596</v>
      </c>
      <c r="E242" s="93">
        <v>1</v>
      </c>
      <c r="F242" s="104">
        <v>1.163988</v>
      </c>
      <c r="G242" s="106">
        <f t="shared" si="38"/>
        <v>6031.7858160000005</v>
      </c>
      <c r="H242" s="60"/>
      <c r="I242" s="60"/>
      <c r="J242" s="18"/>
      <c r="K242" s="18"/>
      <c r="L242" s="19">
        <f t="shared" si="39"/>
        <v>0</v>
      </c>
      <c r="M242" s="12">
        <f t="shared" si="40"/>
        <v>0</v>
      </c>
    </row>
    <row r="243" spans="1:13" s="1" customFormat="1" ht="14.45" customHeight="1" x14ac:dyDescent="0.25">
      <c r="A243" s="186"/>
      <c r="B243" s="185"/>
      <c r="C243" s="93">
        <v>284</v>
      </c>
      <c r="D243" s="93">
        <v>596</v>
      </c>
      <c r="E243" s="93">
        <v>2</v>
      </c>
      <c r="F243" s="104"/>
      <c r="G243" s="157"/>
      <c r="H243" s="60"/>
      <c r="I243" s="60"/>
      <c r="J243" s="18"/>
      <c r="K243" s="18"/>
      <c r="L243" s="19">
        <f t="shared" si="39"/>
        <v>0</v>
      </c>
      <c r="M243" s="12">
        <f t="shared" si="40"/>
        <v>0</v>
      </c>
    </row>
    <row r="244" spans="1:13" s="1" customFormat="1" ht="14.45" customHeight="1" x14ac:dyDescent="0.25">
      <c r="A244" s="184"/>
      <c r="B244" s="185"/>
      <c r="C244" s="93">
        <v>1245</v>
      </c>
      <c r="D244" s="93">
        <v>596</v>
      </c>
      <c r="E244" s="93">
        <v>1</v>
      </c>
      <c r="F244" s="104"/>
      <c r="G244" s="107"/>
      <c r="H244" s="60"/>
      <c r="I244" s="60"/>
      <c r="J244" s="18"/>
      <c r="K244" s="18"/>
      <c r="L244" s="19">
        <f t="shared" si="39"/>
        <v>0</v>
      </c>
      <c r="M244" s="12">
        <f t="shared" si="40"/>
        <v>0</v>
      </c>
    </row>
    <row r="245" spans="1:13" s="1" customFormat="1" ht="14.45" customHeight="1" x14ac:dyDescent="0.25">
      <c r="A245" s="183"/>
      <c r="B245" s="185" t="s">
        <v>305</v>
      </c>
      <c r="C245" s="93">
        <v>284</v>
      </c>
      <c r="D245" s="93">
        <v>596</v>
      </c>
      <c r="E245" s="93">
        <v>2</v>
      </c>
      <c r="F245" s="104">
        <v>0.61387999999999998</v>
      </c>
      <c r="G245" s="106">
        <f t="shared" si="38"/>
        <v>3181.1261599999998</v>
      </c>
      <c r="H245" s="60"/>
      <c r="I245" s="60"/>
      <c r="J245" s="18"/>
      <c r="K245" s="18"/>
      <c r="L245" s="19">
        <f t="shared" si="39"/>
        <v>0</v>
      </c>
      <c r="M245" s="12">
        <f t="shared" si="40"/>
        <v>0</v>
      </c>
    </row>
    <row r="246" spans="1:13" s="1" customFormat="1" ht="14.45" customHeight="1" x14ac:dyDescent="0.25">
      <c r="A246" s="184"/>
      <c r="B246" s="185"/>
      <c r="C246" s="93">
        <v>462</v>
      </c>
      <c r="D246" s="93">
        <v>596</v>
      </c>
      <c r="E246" s="93">
        <v>1</v>
      </c>
      <c r="F246" s="104"/>
      <c r="G246" s="107"/>
      <c r="H246" s="60"/>
      <c r="I246" s="60"/>
      <c r="J246" s="18"/>
      <c r="K246" s="18"/>
      <c r="L246" s="19">
        <f t="shared" si="39"/>
        <v>0</v>
      </c>
      <c r="M246" s="12">
        <f t="shared" si="40"/>
        <v>0</v>
      </c>
    </row>
    <row r="247" spans="1:13" s="1" customFormat="1" ht="14.45" customHeight="1" x14ac:dyDescent="0.25">
      <c r="A247" s="183"/>
      <c r="B247" s="185" t="s">
        <v>306</v>
      </c>
      <c r="C247" s="93">
        <v>284</v>
      </c>
      <c r="D247" s="93">
        <v>596</v>
      </c>
      <c r="E247" s="93">
        <v>2</v>
      </c>
      <c r="F247" s="104">
        <v>0.61387999999999998</v>
      </c>
      <c r="G247" s="106">
        <f t="shared" si="38"/>
        <v>3181.1261599999998</v>
      </c>
      <c r="H247" s="60"/>
      <c r="I247" s="60"/>
      <c r="J247" s="18"/>
      <c r="K247" s="18"/>
      <c r="L247" s="19">
        <f t="shared" si="39"/>
        <v>0</v>
      </c>
      <c r="M247" s="12">
        <f t="shared" si="40"/>
        <v>0</v>
      </c>
    </row>
    <row r="248" spans="1:13" s="1" customFormat="1" ht="14.45" customHeight="1" x14ac:dyDescent="0.25">
      <c r="A248" s="184"/>
      <c r="B248" s="185"/>
      <c r="C248" s="93">
        <v>462</v>
      </c>
      <c r="D248" s="93">
        <v>596</v>
      </c>
      <c r="E248" s="93">
        <v>1</v>
      </c>
      <c r="F248" s="104"/>
      <c r="G248" s="107"/>
      <c r="H248" s="60"/>
      <c r="I248" s="60"/>
      <c r="J248" s="18"/>
      <c r="K248" s="18"/>
      <c r="L248" s="19">
        <f t="shared" si="39"/>
        <v>0</v>
      </c>
      <c r="M248" s="12">
        <f t="shared" si="40"/>
        <v>0</v>
      </c>
    </row>
    <row r="249" spans="1:13" s="1" customFormat="1" ht="14.45" customHeight="1" x14ac:dyDescent="0.25">
      <c r="A249" s="183"/>
      <c r="B249" s="185" t="s">
        <v>307</v>
      </c>
      <c r="C249" s="93">
        <v>284</v>
      </c>
      <c r="D249" s="93">
        <v>596</v>
      </c>
      <c r="E249" s="93">
        <v>2</v>
      </c>
      <c r="F249" s="104">
        <v>0.61387999999999998</v>
      </c>
      <c r="G249" s="106">
        <f t="shared" si="38"/>
        <v>3181.1261599999998</v>
      </c>
      <c r="H249" s="60"/>
      <c r="I249" s="60"/>
      <c r="J249" s="18"/>
      <c r="K249" s="18"/>
      <c r="L249" s="19">
        <f t="shared" si="39"/>
        <v>0</v>
      </c>
      <c r="M249" s="12">
        <f t="shared" si="40"/>
        <v>0</v>
      </c>
    </row>
    <row r="250" spans="1:13" s="1" customFormat="1" ht="14.45" customHeight="1" x14ac:dyDescent="0.25">
      <c r="A250" s="184"/>
      <c r="B250" s="185"/>
      <c r="C250" s="93">
        <v>462</v>
      </c>
      <c r="D250" s="93">
        <v>596</v>
      </c>
      <c r="E250" s="93">
        <v>1</v>
      </c>
      <c r="F250" s="104"/>
      <c r="G250" s="107"/>
      <c r="H250" s="60"/>
      <c r="I250" s="60"/>
      <c r="J250" s="18"/>
      <c r="K250" s="18"/>
      <c r="L250" s="19">
        <f t="shared" si="39"/>
        <v>0</v>
      </c>
      <c r="M250" s="12">
        <f t="shared" si="40"/>
        <v>0</v>
      </c>
    </row>
    <row r="251" spans="1:13" s="1" customFormat="1" ht="15.75" x14ac:dyDescent="0.25">
      <c r="A251" s="95"/>
      <c r="B251" s="92" t="s">
        <v>308</v>
      </c>
      <c r="C251" s="93">
        <v>714</v>
      </c>
      <c r="D251" s="93">
        <v>796</v>
      </c>
      <c r="E251" s="93">
        <v>1</v>
      </c>
      <c r="F251" s="94">
        <v>0.56834399999999996</v>
      </c>
      <c r="G251" s="60">
        <f t="shared" si="38"/>
        <v>2945.1586079999997</v>
      </c>
      <c r="H251" s="60"/>
      <c r="I251" s="60"/>
      <c r="J251" s="18"/>
      <c r="K251" s="18"/>
      <c r="L251" s="19">
        <f t="shared" si="39"/>
        <v>0</v>
      </c>
      <c r="M251" s="12">
        <f t="shared" si="40"/>
        <v>0</v>
      </c>
    </row>
    <row r="252" spans="1:13" s="1" customFormat="1" ht="15.75" x14ac:dyDescent="0.25">
      <c r="A252" s="95"/>
      <c r="B252" s="92" t="s">
        <v>309</v>
      </c>
      <c r="C252" s="93">
        <v>714</v>
      </c>
      <c r="D252" s="93">
        <v>796</v>
      </c>
      <c r="E252" s="93">
        <v>1</v>
      </c>
      <c r="F252" s="94">
        <v>0.56834399999999996</v>
      </c>
      <c r="G252" s="60">
        <f t="shared" si="38"/>
        <v>2945.1586079999997</v>
      </c>
      <c r="H252" s="60"/>
      <c r="I252" s="60"/>
      <c r="J252" s="18"/>
      <c r="K252" s="18"/>
      <c r="L252" s="19">
        <f t="shared" si="39"/>
        <v>0</v>
      </c>
      <c r="M252" s="12">
        <f t="shared" si="40"/>
        <v>0</v>
      </c>
    </row>
    <row r="253" spans="1:13" s="1" customFormat="1" ht="15.75" x14ac:dyDescent="0.25">
      <c r="A253" s="95"/>
      <c r="B253" s="92" t="s">
        <v>310</v>
      </c>
      <c r="C253" s="93">
        <v>714</v>
      </c>
      <c r="D253" s="93">
        <v>796</v>
      </c>
      <c r="E253" s="93">
        <v>1</v>
      </c>
      <c r="F253" s="94">
        <v>0.56834399999999996</v>
      </c>
      <c r="G253" s="60">
        <f>F253*$G$9</f>
        <v>2945.1586079999997</v>
      </c>
      <c r="H253" s="60"/>
      <c r="I253" s="60"/>
      <c r="J253" s="18"/>
      <c r="K253" s="18"/>
      <c r="L253" s="19">
        <f t="shared" si="39"/>
        <v>0</v>
      </c>
      <c r="M253" s="12">
        <f t="shared" si="40"/>
        <v>0</v>
      </c>
    </row>
    <row r="254" spans="1:13" s="1" customFormat="1" ht="15.75" x14ac:dyDescent="0.25">
      <c r="A254" s="95"/>
      <c r="B254" s="92" t="s">
        <v>311</v>
      </c>
      <c r="C254" s="93">
        <v>233</v>
      </c>
      <c r="D254" s="93">
        <v>596</v>
      </c>
      <c r="E254" s="93">
        <v>1</v>
      </c>
      <c r="F254" s="94">
        <v>0.13886799999999999</v>
      </c>
      <c r="G254" s="60">
        <f t="shared" si="38"/>
        <v>719.61397599999998</v>
      </c>
      <c r="H254" s="60"/>
      <c r="I254" s="60"/>
      <c r="J254" s="18"/>
      <c r="K254" s="18"/>
      <c r="L254" s="19">
        <f t="shared" si="39"/>
        <v>0</v>
      </c>
      <c r="M254" s="12">
        <f t="shared" si="40"/>
        <v>0</v>
      </c>
    </row>
    <row r="255" spans="1:13" s="1" customFormat="1" ht="15.75" x14ac:dyDescent="0.25">
      <c r="A255" s="95"/>
      <c r="B255" s="92" t="s">
        <v>312</v>
      </c>
      <c r="C255" s="93">
        <v>233</v>
      </c>
      <c r="D255" s="93">
        <v>596</v>
      </c>
      <c r="E255" s="93">
        <v>1</v>
      </c>
      <c r="F255" s="94">
        <v>0.13886799999999999</v>
      </c>
      <c r="G255" s="60">
        <f t="shared" si="38"/>
        <v>719.61397599999998</v>
      </c>
      <c r="H255" s="60"/>
      <c r="I255" s="60"/>
      <c r="J255" s="18"/>
      <c r="K255" s="18"/>
      <c r="L255" s="19">
        <f t="shared" si="39"/>
        <v>0</v>
      </c>
      <c r="M255" s="12">
        <f t="shared" si="40"/>
        <v>0</v>
      </c>
    </row>
    <row r="256" spans="1:13" s="1" customFormat="1" ht="15.75" x14ac:dyDescent="0.25">
      <c r="A256" s="95"/>
      <c r="B256" s="92" t="s">
        <v>313</v>
      </c>
      <c r="C256" s="93">
        <v>233</v>
      </c>
      <c r="D256" s="93">
        <v>596</v>
      </c>
      <c r="E256" s="93">
        <v>1</v>
      </c>
      <c r="F256" s="94">
        <v>0.13886799999999999</v>
      </c>
      <c r="G256" s="60">
        <f t="shared" si="38"/>
        <v>719.61397599999998</v>
      </c>
      <c r="H256" s="60"/>
      <c r="I256" s="60"/>
      <c r="J256" s="18"/>
      <c r="K256" s="18"/>
      <c r="L256" s="19">
        <f t="shared" si="39"/>
        <v>0</v>
      </c>
      <c r="M256" s="12">
        <f t="shared" si="40"/>
        <v>0</v>
      </c>
    </row>
    <row r="257" spans="1:13" s="25" customFormat="1" ht="25.5" customHeight="1" x14ac:dyDescent="0.25">
      <c r="A257" s="120" t="s">
        <v>176</v>
      </c>
      <c r="B257" s="120" t="s">
        <v>175</v>
      </c>
      <c r="C257" s="120" t="s">
        <v>171</v>
      </c>
      <c r="D257" s="120" t="s">
        <v>172</v>
      </c>
      <c r="E257" s="120" t="s">
        <v>176</v>
      </c>
      <c r="F257" s="120" t="s">
        <v>163</v>
      </c>
      <c r="G257" s="115" t="s">
        <v>173</v>
      </c>
      <c r="H257" s="81"/>
      <c r="I257" s="81"/>
      <c r="J257" s="115"/>
      <c r="K257" s="115"/>
      <c r="L257" s="19"/>
      <c r="M257" s="12"/>
    </row>
    <row r="258" spans="1:13" s="25" customFormat="1" x14ac:dyDescent="0.25">
      <c r="A258" s="116"/>
      <c r="B258" s="116"/>
      <c r="C258" s="116"/>
      <c r="D258" s="116"/>
      <c r="E258" s="116"/>
      <c r="F258" s="116"/>
      <c r="G258" s="116"/>
      <c r="H258" s="80"/>
      <c r="I258" s="80"/>
      <c r="J258" s="116"/>
      <c r="K258" s="116"/>
      <c r="L258" s="19"/>
      <c r="M258" s="12"/>
    </row>
    <row r="259" spans="1:13" ht="18.75" x14ac:dyDescent="0.25">
      <c r="A259" s="26"/>
      <c r="B259" s="58" t="s">
        <v>237</v>
      </c>
      <c r="C259" s="27"/>
      <c r="D259" s="27"/>
      <c r="E259" s="27"/>
      <c r="F259" s="59">
        <f>((C259/1000)*(D259/1000))*A259</f>
        <v>0</v>
      </c>
      <c r="G259" s="60">
        <f t="shared" ref="G259:G265" si="41">F259*$G$9</f>
        <v>0</v>
      </c>
      <c r="H259" s="60"/>
      <c r="I259" s="60"/>
      <c r="J259" s="58"/>
      <c r="K259" s="58"/>
      <c r="L259" s="19">
        <f t="shared" ref="L259:L265" si="42">A259*G259</f>
        <v>0</v>
      </c>
      <c r="M259" s="12">
        <f t="shared" ref="M259:M265" si="43">F259*A259</f>
        <v>0</v>
      </c>
    </row>
    <row r="260" spans="1:13" ht="18.75" x14ac:dyDescent="0.25">
      <c r="A260" s="26"/>
      <c r="B260" s="58" t="s">
        <v>237</v>
      </c>
      <c r="C260" s="27"/>
      <c r="D260" s="27"/>
      <c r="E260" s="27"/>
      <c r="F260" s="59">
        <f t="shared" ref="F260:F265" si="44">((C260/1000)*(D260/1000))*A260</f>
        <v>0</v>
      </c>
      <c r="G260" s="60">
        <f t="shared" si="41"/>
        <v>0</v>
      </c>
      <c r="H260" s="60"/>
      <c r="I260" s="60"/>
      <c r="J260" s="58"/>
      <c r="K260" s="58"/>
      <c r="L260" s="19">
        <f t="shared" si="42"/>
        <v>0</v>
      </c>
      <c r="M260" s="12">
        <f t="shared" si="43"/>
        <v>0</v>
      </c>
    </row>
    <row r="261" spans="1:13" ht="18.75" x14ac:dyDescent="0.25">
      <c r="A261" s="26"/>
      <c r="B261" s="58" t="s">
        <v>237</v>
      </c>
      <c r="C261" s="27"/>
      <c r="D261" s="27"/>
      <c r="E261" s="27"/>
      <c r="F261" s="59">
        <f t="shared" si="44"/>
        <v>0</v>
      </c>
      <c r="G261" s="60">
        <f t="shared" si="41"/>
        <v>0</v>
      </c>
      <c r="H261" s="60"/>
      <c r="I261" s="60"/>
      <c r="J261" s="58"/>
      <c r="K261" s="58"/>
      <c r="L261" s="19">
        <f t="shared" si="42"/>
        <v>0</v>
      </c>
      <c r="M261" s="12">
        <f t="shared" si="43"/>
        <v>0</v>
      </c>
    </row>
    <row r="262" spans="1:13" ht="18.75" x14ac:dyDescent="0.25">
      <c r="A262" s="26"/>
      <c r="B262" s="58" t="s">
        <v>237</v>
      </c>
      <c r="C262" s="27"/>
      <c r="D262" s="27"/>
      <c r="E262" s="27"/>
      <c r="F262" s="59">
        <f t="shared" si="44"/>
        <v>0</v>
      </c>
      <c r="G262" s="60">
        <f t="shared" si="41"/>
        <v>0</v>
      </c>
      <c r="H262" s="60"/>
      <c r="I262" s="60"/>
      <c r="J262" s="58"/>
      <c r="K262" s="58"/>
      <c r="L262" s="19">
        <f t="shared" si="42"/>
        <v>0</v>
      </c>
      <c r="M262" s="12">
        <f t="shared" si="43"/>
        <v>0</v>
      </c>
    </row>
    <row r="263" spans="1:13" ht="18.75" x14ac:dyDescent="0.25">
      <c r="A263" s="26"/>
      <c r="B263" s="58" t="s">
        <v>237</v>
      </c>
      <c r="C263" s="27"/>
      <c r="D263" s="27"/>
      <c r="E263" s="27"/>
      <c r="F263" s="59">
        <f t="shared" si="44"/>
        <v>0</v>
      </c>
      <c r="G263" s="60">
        <f t="shared" si="41"/>
        <v>0</v>
      </c>
      <c r="H263" s="60"/>
      <c r="I263" s="60"/>
      <c r="J263" s="58"/>
      <c r="K263" s="58"/>
      <c r="L263" s="19">
        <f t="shared" si="42"/>
        <v>0</v>
      </c>
      <c r="M263" s="12">
        <f t="shared" si="43"/>
        <v>0</v>
      </c>
    </row>
    <row r="264" spans="1:13" ht="18.75" x14ac:dyDescent="0.25">
      <c r="A264" s="26"/>
      <c r="B264" s="58" t="s">
        <v>237</v>
      </c>
      <c r="C264" s="27"/>
      <c r="D264" s="27"/>
      <c r="E264" s="27"/>
      <c r="F264" s="59">
        <f t="shared" si="44"/>
        <v>0</v>
      </c>
      <c r="G264" s="60">
        <f t="shared" si="41"/>
        <v>0</v>
      </c>
      <c r="H264" s="60"/>
      <c r="I264" s="60"/>
      <c r="J264" s="58"/>
      <c r="K264" s="58"/>
      <c r="L264" s="19">
        <f t="shared" si="42"/>
        <v>0</v>
      </c>
      <c r="M264" s="12">
        <f t="shared" si="43"/>
        <v>0</v>
      </c>
    </row>
    <row r="265" spans="1:13" ht="18.75" x14ac:dyDescent="0.25">
      <c r="A265" s="26"/>
      <c r="B265" s="58" t="s">
        <v>237</v>
      </c>
      <c r="C265" s="27"/>
      <c r="D265" s="27"/>
      <c r="E265" s="27"/>
      <c r="F265" s="59">
        <f t="shared" si="44"/>
        <v>0</v>
      </c>
      <c r="G265" s="60">
        <f t="shared" si="41"/>
        <v>0</v>
      </c>
      <c r="H265" s="60"/>
      <c r="I265" s="60"/>
      <c r="J265" s="58"/>
      <c r="K265" s="58"/>
      <c r="L265" s="19">
        <f t="shared" si="42"/>
        <v>0</v>
      </c>
      <c r="M265" s="12">
        <f t="shared" si="43"/>
        <v>0</v>
      </c>
    </row>
    <row r="266" spans="1:13" x14ac:dyDescent="0.25">
      <c r="A266" s="28"/>
      <c r="B266" s="4"/>
      <c r="C266" s="4"/>
      <c r="D266" s="4"/>
      <c r="E266" s="29"/>
      <c r="F266" s="30"/>
      <c r="G266" s="31"/>
      <c r="H266" s="31"/>
      <c r="I266" s="31"/>
      <c r="J266" s="29"/>
      <c r="K266" s="4"/>
    </row>
    <row r="267" spans="1:13" ht="30" customHeight="1" x14ac:dyDescent="0.25">
      <c r="A267" s="113" t="s">
        <v>177</v>
      </c>
      <c r="B267" s="113"/>
      <c r="C267" s="113"/>
      <c r="D267" s="113"/>
      <c r="E267" s="114"/>
      <c r="F267" s="32">
        <f>SUM(M12:M265)</f>
        <v>0</v>
      </c>
      <c r="G267" s="33">
        <f>SUM(L12:L265)</f>
        <v>0</v>
      </c>
      <c r="H267" s="34">
        <f>SUM(R12:R265)</f>
        <v>0</v>
      </c>
      <c r="I267" s="33">
        <f>SUM(I12:I265)</f>
        <v>0</v>
      </c>
      <c r="J267" s="78">
        <f>SUM(J12:J265)</f>
        <v>0</v>
      </c>
      <c r="K267" s="37">
        <f>SUM(K12:K265)</f>
        <v>0</v>
      </c>
    </row>
    <row r="269" spans="1:13" ht="18.75" customHeight="1" x14ac:dyDescent="0.25">
      <c r="A269" s="1" t="s">
        <v>183</v>
      </c>
    </row>
    <row r="270" spans="1:13" ht="18.75" customHeight="1" x14ac:dyDescent="0.25">
      <c r="A270" s="1" t="s">
        <v>336</v>
      </c>
    </row>
    <row r="271" spans="1:13" ht="18.75" customHeight="1" x14ac:dyDescent="0.25">
      <c r="A271" s="38" t="s">
        <v>238</v>
      </c>
    </row>
  </sheetData>
  <sheetProtection algorithmName="SHA-512" hashValue="S+eq9enVXLA0M8fdUu4X/CiPjMUbbQwm5Jz0j/bb1llaKkkySRcOmKjxaKQYX8jNQlsDOmlcUoglo8gss/6+tQ==" saltValue="cuQ1t/cKvIdf4fiwE4j6cQ==" spinCount="100000" sheet="1" objects="1" scenarios="1"/>
  <protectedRanges>
    <protectedRange algorithmName="SHA-512" hashValue="TqFed3TYxT1+CIvBvDpB9NdsJYw8XFoQz6sw1qsibaecpJ3xpAUucpcw45xpBwt0MvPgZ2wXM1XJF4ampTk53Q==" saltValue="QJyxpDCbMaJHqjgAq43XHw==" spinCount="100000" sqref="A11 C11:K11" name="zamowienie_1"/>
    <protectedRange algorithmName="SHA-512" hashValue="TqFed3TYxT1+CIvBvDpB9NdsJYw8XFoQz6sw1qsibaecpJ3xpAUucpcw45xpBwt0MvPgZ2wXM1XJF4ampTk53Q==" saltValue="QJyxpDCbMaJHqjgAq43XHw==" spinCount="100000" sqref="A124 C124:K124" name="zamowienie_1_1"/>
    <protectedRange algorithmName="SHA-512" hashValue="TqFed3TYxT1+CIvBvDpB9NdsJYw8XFoQz6sw1qsibaecpJ3xpAUucpcw45xpBwt0MvPgZ2wXM1XJF4ampTk53Q==" saltValue="QJyxpDCbMaJHqjgAq43XHw==" spinCount="100000" sqref="B126:E126" name="zamowienie_4"/>
    <protectedRange algorithmName="SHA-512" hashValue="TqFed3TYxT1+CIvBvDpB9NdsJYw8XFoQz6sw1qsibaecpJ3xpAUucpcw45xpBwt0MvPgZ2wXM1XJF4ampTk53Q==" saltValue="QJyxpDCbMaJHqjgAq43XHw==" spinCount="100000" sqref="B203:E204" name="zamowienie_5"/>
    <protectedRange algorithmName="SHA-512" hashValue="TqFed3TYxT1+CIvBvDpB9NdsJYw8XFoQz6sw1qsibaecpJ3xpAUucpcw45xpBwt0MvPgZ2wXM1XJF4ampTk53Q==" saltValue="QJyxpDCbMaJHqjgAq43XHw==" spinCount="100000" sqref="B132:G147" name="zamowienie_1_2"/>
    <protectedRange algorithmName="SHA-512" hashValue="TqFed3TYxT1+CIvBvDpB9NdsJYw8XFoQz6sw1qsibaecpJ3xpAUucpcw45xpBwt0MvPgZ2wXM1XJF4ampTk53Q==" saltValue="QJyxpDCbMaJHqjgAq43XHw==" spinCount="100000" sqref="B191:E196" name="zamowienie_2"/>
    <protectedRange algorithmName="SHA-512" hashValue="TqFed3TYxT1+CIvBvDpB9NdsJYw8XFoQz6sw1qsibaecpJ3xpAUucpcw45xpBwt0MvPgZ2wXM1XJF4ampTk53Q==" saltValue="QJyxpDCbMaJHqjgAq43XHw==" spinCount="100000" sqref="C217:E225" name="zamowienie_3"/>
    <protectedRange algorithmName="SHA-512" hashValue="TqFed3TYxT1+CIvBvDpB9NdsJYw8XFoQz6sw1qsibaecpJ3xpAUucpcw45xpBwt0MvPgZ2wXM1XJF4ampTk53Q==" saltValue="QJyxpDCbMaJHqjgAq43XHw==" spinCount="100000" sqref="B25:E25" name="zamowienie_6"/>
    <protectedRange algorithmName="SHA-512" hashValue="TqFed3TYxT1+CIvBvDpB9NdsJYw8XFoQz6sw1qsibaecpJ3xpAUucpcw45xpBwt0MvPgZ2wXM1XJF4ampTk53Q==" saltValue="QJyxpDCbMaJHqjgAq43XHw==" spinCount="100000" sqref="B86:E90" name="zamowienie_1_3"/>
    <protectedRange algorithmName="SHA-512" hashValue="TqFed3TYxT1+CIvBvDpB9NdsJYw8XFoQz6sw1qsibaecpJ3xpAUucpcw45xpBwt0MvPgZ2wXM1XJF4ampTk53Q==" saltValue="QJyxpDCbMaJHqjgAq43XHw==" spinCount="100000" sqref="B120:F123 B114:F119" name="zamowienie_7"/>
    <protectedRange algorithmName="SHA-512" hashValue="TqFed3TYxT1+CIvBvDpB9NdsJYw8XFoQz6sw1qsibaecpJ3xpAUucpcw45xpBwt0MvPgZ2wXM1XJF4ampTk53Q==" saltValue="QJyxpDCbMaJHqjgAq43XHw==" spinCount="100000" sqref="B236:G256" name="zamowienie_9"/>
  </protectedRanges>
  <mergeCells count="207">
    <mergeCell ref="A249:A250"/>
    <mergeCell ref="B249:B250"/>
    <mergeCell ref="F249:F250"/>
    <mergeCell ref="G236:G238"/>
    <mergeCell ref="G239:G241"/>
    <mergeCell ref="G242:G244"/>
    <mergeCell ref="G245:G246"/>
    <mergeCell ref="G247:G248"/>
    <mergeCell ref="G249:G250"/>
    <mergeCell ref="A242:A244"/>
    <mergeCell ref="B242:B244"/>
    <mergeCell ref="F242:F244"/>
    <mergeCell ref="A245:A246"/>
    <mergeCell ref="B245:B246"/>
    <mergeCell ref="F245:F246"/>
    <mergeCell ref="A247:A248"/>
    <mergeCell ref="B247:B248"/>
    <mergeCell ref="F247:F248"/>
    <mergeCell ref="A236:A238"/>
    <mergeCell ref="B236:B238"/>
    <mergeCell ref="F236:F238"/>
    <mergeCell ref="A239:A241"/>
    <mergeCell ref="B239:B241"/>
    <mergeCell ref="F239:F241"/>
    <mergeCell ref="A158:A159"/>
    <mergeCell ref="B158:B159"/>
    <mergeCell ref="F158:F159"/>
    <mergeCell ref="A232:A233"/>
    <mergeCell ref="B232:B233"/>
    <mergeCell ref="F205:F207"/>
    <mergeCell ref="B170:B171"/>
    <mergeCell ref="F170:F171"/>
    <mergeCell ref="A162:A163"/>
    <mergeCell ref="A164:A165"/>
    <mergeCell ref="A170:A171"/>
    <mergeCell ref="A172:A173"/>
    <mergeCell ref="A191:A192"/>
    <mergeCell ref="A208:A210"/>
    <mergeCell ref="B193:B194"/>
    <mergeCell ref="F199:F200"/>
    <mergeCell ref="A185:A186"/>
    <mergeCell ref="A201:A202"/>
    <mergeCell ref="A150:A151"/>
    <mergeCell ref="A154:A155"/>
    <mergeCell ref="B154:B155"/>
    <mergeCell ref="F154:F155"/>
    <mergeCell ref="G154:G155"/>
    <mergeCell ref="A156:A157"/>
    <mergeCell ref="B156:B157"/>
    <mergeCell ref="F156:F157"/>
    <mergeCell ref="G156:G157"/>
    <mergeCell ref="B150:B151"/>
    <mergeCell ref="F150:F151"/>
    <mergeCell ref="G150:G151"/>
    <mergeCell ref="B152:B153"/>
    <mergeCell ref="F152:F153"/>
    <mergeCell ref="G152:G153"/>
    <mergeCell ref="A148:A149"/>
    <mergeCell ref="B148:B149"/>
    <mergeCell ref="F148:F149"/>
    <mergeCell ref="G148:G149"/>
    <mergeCell ref="A23:A24"/>
    <mergeCell ref="B23:B24"/>
    <mergeCell ref="E23:E24"/>
    <mergeCell ref="F23:F24"/>
    <mergeCell ref="G23:G24"/>
    <mergeCell ref="A124:K124"/>
    <mergeCell ref="A116:A117"/>
    <mergeCell ref="B116:B117"/>
    <mergeCell ref="F116:F117"/>
    <mergeCell ref="A118:A119"/>
    <mergeCell ref="B118:B119"/>
    <mergeCell ref="F118:F119"/>
    <mergeCell ref="A120:A121"/>
    <mergeCell ref="B120:B121"/>
    <mergeCell ref="F120:F121"/>
    <mergeCell ref="A234:A235"/>
    <mergeCell ref="B234:B235"/>
    <mergeCell ref="F234:F235"/>
    <mergeCell ref="G234:G235"/>
    <mergeCell ref="A205:A207"/>
    <mergeCell ref="B205:B207"/>
    <mergeCell ref="F232:F233"/>
    <mergeCell ref="G232:G233"/>
    <mergeCell ref="G203:G204"/>
    <mergeCell ref="F203:F204"/>
    <mergeCell ref="B203:B204"/>
    <mergeCell ref="A203:A204"/>
    <mergeCell ref="G217:G219"/>
    <mergeCell ref="F217:F219"/>
    <mergeCell ref="A217:A219"/>
    <mergeCell ref="B217:B219"/>
    <mergeCell ref="B211:B213"/>
    <mergeCell ref="F211:F213"/>
    <mergeCell ref="G211:G213"/>
    <mergeCell ref="F214:F216"/>
    <mergeCell ref="G214:G216"/>
    <mergeCell ref="F220:F222"/>
    <mergeCell ref="G220:G222"/>
    <mergeCell ref="F228:F229"/>
    <mergeCell ref="B257:B258"/>
    <mergeCell ref="C257:C258"/>
    <mergeCell ref="D257:D258"/>
    <mergeCell ref="E257:E258"/>
    <mergeCell ref="F257:F258"/>
    <mergeCell ref="G257:G258"/>
    <mergeCell ref="J257:J258"/>
    <mergeCell ref="K257:K258"/>
    <mergeCell ref="A267:E267"/>
    <mergeCell ref="A257:A258"/>
    <mergeCell ref="L8:L10"/>
    <mergeCell ref="M8:M10"/>
    <mergeCell ref="C9:C10"/>
    <mergeCell ref="D9:D10"/>
    <mergeCell ref="A8:A10"/>
    <mergeCell ref="B8:B10"/>
    <mergeCell ref="C8:D8"/>
    <mergeCell ref="E8:E10"/>
    <mergeCell ref="F8:F10"/>
    <mergeCell ref="J8:K8"/>
    <mergeCell ref="A1:K1"/>
    <mergeCell ref="A11:I11"/>
    <mergeCell ref="H8:I8"/>
    <mergeCell ref="A4:B4"/>
    <mergeCell ref="C4:E4"/>
    <mergeCell ref="A5:B6"/>
    <mergeCell ref="C5:E6"/>
    <mergeCell ref="A2:B2"/>
    <mergeCell ref="C2:E2"/>
    <mergeCell ref="F2:G2"/>
    <mergeCell ref="A3:B3"/>
    <mergeCell ref="C3:K3"/>
    <mergeCell ref="F4:G6"/>
    <mergeCell ref="H2:K2"/>
    <mergeCell ref="H4:K4"/>
    <mergeCell ref="H5:K6"/>
    <mergeCell ref="G199:G200"/>
    <mergeCell ref="B162:B163"/>
    <mergeCell ref="B164:B165"/>
    <mergeCell ref="G191:G192"/>
    <mergeCell ref="F191:F192"/>
    <mergeCell ref="B191:B192"/>
    <mergeCell ref="G208:G210"/>
    <mergeCell ref="F208:F210"/>
    <mergeCell ref="G205:G207"/>
    <mergeCell ref="B201:B202"/>
    <mergeCell ref="F201:F202"/>
    <mergeCell ref="G201:G202"/>
    <mergeCell ref="F195:F196"/>
    <mergeCell ref="G195:G196"/>
    <mergeCell ref="F188:F190"/>
    <mergeCell ref="B185:B186"/>
    <mergeCell ref="B172:B173"/>
    <mergeCell ref="G160:G161"/>
    <mergeCell ref="F168:F169"/>
    <mergeCell ref="G168:G169"/>
    <mergeCell ref="F174:F175"/>
    <mergeCell ref="G174:G175"/>
    <mergeCell ref="F185:F186"/>
    <mergeCell ref="G185:G186"/>
    <mergeCell ref="F193:F194"/>
    <mergeCell ref="G193:G194"/>
    <mergeCell ref="G188:G190"/>
    <mergeCell ref="G170:G171"/>
    <mergeCell ref="F172:F173"/>
    <mergeCell ref="G172:G173"/>
    <mergeCell ref="F160:F161"/>
    <mergeCell ref="F164:F165"/>
    <mergeCell ref="G164:G165"/>
    <mergeCell ref="F162:F163"/>
    <mergeCell ref="G162:G163"/>
    <mergeCell ref="F166:F167"/>
    <mergeCell ref="G166:G167"/>
    <mergeCell ref="G158:G159"/>
    <mergeCell ref="A152:A153"/>
    <mergeCell ref="A160:A161"/>
    <mergeCell ref="A168:A169"/>
    <mergeCell ref="A174:A175"/>
    <mergeCell ref="A220:A222"/>
    <mergeCell ref="A223:A225"/>
    <mergeCell ref="A228:A229"/>
    <mergeCell ref="A230:A231"/>
    <mergeCell ref="B214:B216"/>
    <mergeCell ref="B220:B222"/>
    <mergeCell ref="B223:B225"/>
    <mergeCell ref="A226:A227"/>
    <mergeCell ref="B160:B161"/>
    <mergeCell ref="B174:B175"/>
    <mergeCell ref="B168:B169"/>
    <mergeCell ref="B195:B196"/>
    <mergeCell ref="A166:A167"/>
    <mergeCell ref="B166:B167"/>
    <mergeCell ref="A188:A190"/>
    <mergeCell ref="B188:B190"/>
    <mergeCell ref="A193:A194"/>
    <mergeCell ref="A195:A196"/>
    <mergeCell ref="B208:B210"/>
    <mergeCell ref="G228:G229"/>
    <mergeCell ref="B228:B229"/>
    <mergeCell ref="B230:B231"/>
    <mergeCell ref="F223:F225"/>
    <mergeCell ref="G223:G225"/>
    <mergeCell ref="F230:F231"/>
    <mergeCell ref="G230:G231"/>
    <mergeCell ref="G226:G227"/>
    <mergeCell ref="F226:F227"/>
    <mergeCell ref="B226:B227"/>
  </mergeCells>
  <pageMargins left="0.7" right="0.7" top="0.75" bottom="0.75" header="0.3" footer="0.3"/>
  <pageSetup paperSize="9" scale="4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N271"/>
  <sheetViews>
    <sheetView zoomScaleNormal="100" workbookViewId="0">
      <pane ySplit="10" topLeftCell="A11" activePane="bottomLeft" state="frozenSplit"/>
      <selection activeCell="K20" sqref="K20"/>
      <selection pane="bottomLeft" sqref="A1:K1"/>
    </sheetView>
  </sheetViews>
  <sheetFormatPr defaultColWidth="9.140625" defaultRowHeight="15" x14ac:dyDescent="0.25"/>
  <cols>
    <col min="1" max="1" width="16.7109375" style="1" bestFit="1" customWidth="1"/>
    <col min="2" max="2" width="28" style="2" bestFit="1" customWidth="1"/>
    <col min="3" max="3" width="9.140625" style="2"/>
    <col min="4" max="4" width="7.7109375" style="2" customWidth="1"/>
    <col min="5" max="5" width="16.7109375" style="2" customWidth="1"/>
    <col min="6" max="6" width="14.85546875" style="2" customWidth="1"/>
    <col min="7" max="9" width="18.140625" style="2" customWidth="1"/>
    <col min="10" max="10" width="16.42578125" style="2" customWidth="1"/>
    <col min="11" max="11" width="21.140625" style="2" customWidth="1"/>
    <col min="12" max="12" width="15.7109375" style="1" hidden="1" customWidth="1"/>
    <col min="13" max="13" width="15.7109375" style="12" hidden="1" customWidth="1"/>
    <col min="14" max="14" width="24.85546875" style="1" customWidth="1"/>
    <col min="15" max="15" width="27.28515625" style="2" customWidth="1"/>
    <col min="16" max="16" width="21" style="2" customWidth="1"/>
    <col min="17" max="17" width="23.140625" style="2" customWidth="1"/>
    <col min="18" max="18" width="24.42578125" style="2" customWidth="1"/>
    <col min="19" max="19" width="17.28515625" style="2" customWidth="1"/>
    <col min="20" max="20" width="27.7109375" style="2" customWidth="1"/>
    <col min="21" max="21" width="29.5703125" style="2" customWidth="1"/>
    <col min="22" max="22" width="20.28515625" style="2" customWidth="1"/>
    <col min="23" max="23" width="17.7109375" style="2" customWidth="1"/>
    <col min="24" max="24" width="23.5703125" style="2" customWidth="1"/>
    <col min="25" max="25" width="25.140625" style="2" customWidth="1"/>
    <col min="26" max="26" width="26.85546875" style="2" customWidth="1"/>
    <col min="27" max="27" width="28" style="2" customWidth="1"/>
    <col min="28" max="28" width="28.28515625" style="2" customWidth="1"/>
    <col min="29" max="29" width="34.140625" style="2" customWidth="1"/>
    <col min="30" max="30" width="27.85546875" style="2" customWidth="1"/>
    <col min="31" max="31" width="18.7109375" style="2" customWidth="1"/>
    <col min="32" max="16384" width="9.140625" style="2"/>
  </cols>
  <sheetData>
    <row r="1" spans="1:14" s="1" customFormat="1" ht="90.75" customHeight="1" thickBot="1" x14ac:dyDescent="0.3">
      <c r="A1" s="121" t="s">
        <v>342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9"/>
      <c r="M1" s="39"/>
    </row>
    <row r="2" spans="1:14" s="1" customFormat="1" ht="29.25" customHeight="1" thickBot="1" x14ac:dyDescent="0.3">
      <c r="A2" s="141" t="s">
        <v>164</v>
      </c>
      <c r="B2" s="142"/>
      <c r="C2" s="145"/>
      <c r="D2" s="146"/>
      <c r="E2" s="147"/>
      <c r="F2" s="151" t="s">
        <v>165</v>
      </c>
      <c r="G2" s="152"/>
      <c r="H2" s="122"/>
      <c r="I2" s="123"/>
      <c r="J2" s="123"/>
      <c r="K2" s="124"/>
      <c r="L2" s="2"/>
      <c r="M2" s="2"/>
    </row>
    <row r="3" spans="1:14" s="1" customFormat="1" ht="29.25" customHeight="1" thickBot="1" x14ac:dyDescent="0.3">
      <c r="A3" s="153" t="s">
        <v>166</v>
      </c>
      <c r="B3" s="154"/>
      <c r="C3" s="158"/>
      <c r="D3" s="159"/>
      <c r="E3" s="159"/>
      <c r="F3" s="159"/>
      <c r="G3" s="159"/>
      <c r="H3" s="159"/>
      <c r="I3" s="159"/>
      <c r="J3" s="159"/>
      <c r="K3" s="160"/>
      <c r="L3" s="2"/>
      <c r="M3" s="2"/>
    </row>
    <row r="4" spans="1:14" s="1" customFormat="1" ht="30" customHeight="1" thickBot="1" x14ac:dyDescent="0.3">
      <c r="A4" s="143" t="s">
        <v>167</v>
      </c>
      <c r="B4" s="144"/>
      <c r="C4" s="148"/>
      <c r="D4" s="149"/>
      <c r="E4" s="150"/>
      <c r="F4" s="176" t="s">
        <v>169</v>
      </c>
      <c r="G4" s="177"/>
      <c r="H4" s="125"/>
      <c r="I4" s="126"/>
      <c r="J4" s="126"/>
      <c r="K4" s="127"/>
      <c r="L4" s="2"/>
      <c r="M4" s="2"/>
    </row>
    <row r="5" spans="1:14" s="1" customFormat="1" x14ac:dyDescent="0.25">
      <c r="A5" s="167" t="s">
        <v>168</v>
      </c>
      <c r="B5" s="168"/>
      <c r="C5" s="161"/>
      <c r="D5" s="162"/>
      <c r="E5" s="163"/>
      <c r="F5" s="178"/>
      <c r="G5" s="179"/>
      <c r="H5" s="128"/>
      <c r="I5" s="129"/>
      <c r="J5" s="129"/>
      <c r="K5" s="130"/>
      <c r="L5" s="2"/>
      <c r="M5" s="2"/>
    </row>
    <row r="6" spans="1:14" s="1" customFormat="1" ht="15.75" customHeight="1" thickBot="1" x14ac:dyDescent="0.3">
      <c r="A6" s="169"/>
      <c r="B6" s="170"/>
      <c r="C6" s="164"/>
      <c r="D6" s="165"/>
      <c r="E6" s="166"/>
      <c r="F6" s="180"/>
      <c r="G6" s="181"/>
      <c r="H6" s="131"/>
      <c r="I6" s="132"/>
      <c r="J6" s="132"/>
      <c r="K6" s="133"/>
      <c r="L6" s="2"/>
      <c r="M6" s="2"/>
    </row>
    <row r="7" spans="1:14" s="1" customFormat="1" ht="40.5" customHeight="1" thickBot="1" x14ac:dyDescent="0.3">
      <c r="A7" s="3"/>
      <c r="B7" s="90"/>
      <c r="C7" s="4"/>
      <c r="D7" s="4"/>
      <c r="E7" s="4"/>
      <c r="F7" s="5"/>
      <c r="G7" s="5"/>
      <c r="H7" s="5"/>
      <c r="I7" s="5"/>
      <c r="J7" s="6"/>
      <c r="K7" s="6"/>
      <c r="L7" s="2"/>
      <c r="M7" s="2"/>
    </row>
    <row r="8" spans="1:14" s="8" customFormat="1" ht="13.5" thickBot="1" x14ac:dyDescent="0.3">
      <c r="A8" s="195" t="s">
        <v>191</v>
      </c>
      <c r="B8" s="196" t="s">
        <v>178</v>
      </c>
      <c r="C8" s="196" t="s">
        <v>189</v>
      </c>
      <c r="D8" s="196"/>
      <c r="E8" s="197" t="s">
        <v>190</v>
      </c>
      <c r="F8" s="196" t="s">
        <v>289</v>
      </c>
      <c r="G8" s="89" t="s">
        <v>170</v>
      </c>
      <c r="H8" s="192" t="s">
        <v>192</v>
      </c>
      <c r="I8" s="193"/>
      <c r="J8" s="200" t="s">
        <v>235</v>
      </c>
      <c r="K8" s="200"/>
      <c r="L8" s="97" t="s">
        <v>161</v>
      </c>
      <c r="M8" s="108" t="s">
        <v>162</v>
      </c>
      <c r="N8" s="7"/>
    </row>
    <row r="9" spans="1:14" s="8" customFormat="1" ht="21" customHeight="1" thickBot="1" x14ac:dyDescent="0.3">
      <c r="A9" s="97"/>
      <c r="B9" s="194"/>
      <c r="C9" s="194" t="s">
        <v>171</v>
      </c>
      <c r="D9" s="194" t="s">
        <v>172</v>
      </c>
      <c r="E9" s="198"/>
      <c r="F9" s="194"/>
      <c r="G9" s="9">
        <v>5438</v>
      </c>
      <c r="H9" s="9"/>
      <c r="I9" s="9">
        <v>1370</v>
      </c>
      <c r="J9" s="68"/>
      <c r="K9" s="9">
        <v>2058</v>
      </c>
      <c r="L9" s="97"/>
      <c r="M9" s="109"/>
      <c r="N9" s="7"/>
    </row>
    <row r="10" spans="1:14" s="8" customFormat="1" ht="13.5" thickBot="1" x14ac:dyDescent="0.3">
      <c r="A10" s="97"/>
      <c r="B10" s="194"/>
      <c r="C10" s="194"/>
      <c r="D10" s="194"/>
      <c r="E10" s="199"/>
      <c r="F10" s="194"/>
      <c r="G10" s="11" t="s">
        <v>314</v>
      </c>
      <c r="H10" s="11" t="s">
        <v>163</v>
      </c>
      <c r="I10" s="11" t="s">
        <v>337</v>
      </c>
      <c r="J10" s="89" t="s">
        <v>163</v>
      </c>
      <c r="K10" s="89" t="s">
        <v>337</v>
      </c>
      <c r="L10" s="97"/>
      <c r="M10" s="110"/>
      <c r="N10" s="7"/>
    </row>
    <row r="11" spans="1:14" ht="24" customHeight="1" thickBot="1" x14ac:dyDescent="0.3">
      <c r="A11" s="191" t="s">
        <v>315</v>
      </c>
      <c r="B11" s="191"/>
      <c r="C11" s="191"/>
      <c r="D11" s="191"/>
      <c r="E11" s="191"/>
      <c r="F11" s="191"/>
      <c r="G11" s="191"/>
      <c r="H11" s="191"/>
      <c r="I11" s="191"/>
      <c r="J11" s="69"/>
      <c r="K11" s="69"/>
    </row>
    <row r="12" spans="1:14" s="1" customFormat="1" ht="18.75" x14ac:dyDescent="0.25">
      <c r="A12" s="13"/>
      <c r="B12" s="14" t="s">
        <v>112</v>
      </c>
      <c r="C12" s="14">
        <v>714</v>
      </c>
      <c r="D12" s="14">
        <v>146</v>
      </c>
      <c r="E12" s="14">
        <v>1</v>
      </c>
      <c r="F12" s="15">
        <f t="shared" ref="F12:F22" si="0">((C12/1000)*(D12/1000))*E12</f>
        <v>0.10424399999999999</v>
      </c>
      <c r="G12" s="70">
        <f>F12*$G$9</f>
        <v>566.87887199999989</v>
      </c>
      <c r="H12" s="70"/>
      <c r="I12" s="70"/>
      <c r="J12" s="18"/>
      <c r="K12" s="18"/>
      <c r="L12" s="19">
        <f t="shared" ref="L12" si="1">A12*G12</f>
        <v>0</v>
      </c>
      <c r="M12" s="12">
        <f t="shared" ref="M12" si="2">F12*A12</f>
        <v>0</v>
      </c>
    </row>
    <row r="13" spans="1:14" s="1" customFormat="1" ht="18.75" x14ac:dyDescent="0.25">
      <c r="A13" s="87"/>
      <c r="B13" s="58" t="s">
        <v>115</v>
      </c>
      <c r="C13" s="58">
        <v>714</v>
      </c>
      <c r="D13" s="58">
        <v>296</v>
      </c>
      <c r="E13" s="58">
        <v>1</v>
      </c>
      <c r="F13" s="59">
        <f t="shared" si="0"/>
        <v>0.21134399999999998</v>
      </c>
      <c r="G13" s="60">
        <f t="shared" ref="G13:G23" si="3">F13*$G$9</f>
        <v>1149.2886719999999</v>
      </c>
      <c r="H13" s="60"/>
      <c r="I13" s="60"/>
      <c r="J13" s="18"/>
      <c r="K13" s="18"/>
      <c r="L13" s="19">
        <f t="shared" ref="L13:L76" si="4">A13*G13</f>
        <v>0</v>
      </c>
      <c r="M13" s="12">
        <f t="shared" ref="M13:M76" si="5">F13*A13</f>
        <v>0</v>
      </c>
    </row>
    <row r="14" spans="1:14" s="1" customFormat="1" ht="18.75" x14ac:dyDescent="0.25">
      <c r="A14" s="87"/>
      <c r="B14" s="58" t="s">
        <v>113</v>
      </c>
      <c r="C14" s="58">
        <v>714</v>
      </c>
      <c r="D14" s="58">
        <v>396</v>
      </c>
      <c r="E14" s="58">
        <v>1</v>
      </c>
      <c r="F14" s="59">
        <f t="shared" si="0"/>
        <v>0.282744</v>
      </c>
      <c r="G14" s="60">
        <f t="shared" si="3"/>
        <v>1537.561872</v>
      </c>
      <c r="H14" s="60"/>
      <c r="I14" s="60"/>
      <c r="J14" s="18"/>
      <c r="K14" s="18"/>
      <c r="L14" s="19">
        <f t="shared" si="4"/>
        <v>0</v>
      </c>
      <c r="M14" s="12">
        <f t="shared" si="5"/>
        <v>0</v>
      </c>
    </row>
    <row r="15" spans="1:14" s="1" customFormat="1" ht="18.75" x14ac:dyDescent="0.25">
      <c r="A15" s="87"/>
      <c r="B15" s="58" t="s">
        <v>114</v>
      </c>
      <c r="C15" s="58">
        <v>714</v>
      </c>
      <c r="D15" s="58">
        <v>446</v>
      </c>
      <c r="E15" s="58">
        <v>1</v>
      </c>
      <c r="F15" s="59">
        <f t="shared" si="0"/>
        <v>0.318444</v>
      </c>
      <c r="G15" s="60">
        <f t="shared" si="3"/>
        <v>1731.698472</v>
      </c>
      <c r="H15" s="60"/>
      <c r="I15" s="60"/>
      <c r="J15" s="18"/>
      <c r="K15" s="18"/>
      <c r="L15" s="19">
        <f t="shared" si="4"/>
        <v>0</v>
      </c>
      <c r="M15" s="12">
        <f t="shared" si="5"/>
        <v>0</v>
      </c>
    </row>
    <row r="16" spans="1:14" s="1" customFormat="1" ht="18.75" x14ac:dyDescent="0.25">
      <c r="A16" s="87"/>
      <c r="B16" s="58" t="s">
        <v>116</v>
      </c>
      <c r="C16" s="58">
        <v>714</v>
      </c>
      <c r="D16" s="58">
        <v>496</v>
      </c>
      <c r="E16" s="58">
        <v>1</v>
      </c>
      <c r="F16" s="59">
        <f t="shared" si="0"/>
        <v>0.35414399999999996</v>
      </c>
      <c r="G16" s="60">
        <f t="shared" si="3"/>
        <v>1925.8350719999999</v>
      </c>
      <c r="H16" s="60"/>
      <c r="I16" s="60"/>
      <c r="J16" s="18"/>
      <c r="K16" s="18"/>
      <c r="L16" s="19">
        <f t="shared" si="4"/>
        <v>0</v>
      </c>
      <c r="M16" s="12">
        <f t="shared" si="5"/>
        <v>0</v>
      </c>
    </row>
    <row r="17" spans="1:14" s="1" customFormat="1" ht="18.75" x14ac:dyDescent="0.25">
      <c r="A17" s="87"/>
      <c r="B17" s="58" t="s">
        <v>117</v>
      </c>
      <c r="C17" s="58">
        <v>714</v>
      </c>
      <c r="D17" s="58">
        <v>596</v>
      </c>
      <c r="E17" s="58">
        <v>1</v>
      </c>
      <c r="F17" s="59">
        <f t="shared" si="0"/>
        <v>0.42554399999999998</v>
      </c>
      <c r="G17" s="60">
        <f t="shared" si="3"/>
        <v>2314.1082719999999</v>
      </c>
      <c r="H17" s="60"/>
      <c r="I17" s="60"/>
      <c r="J17" s="18"/>
      <c r="K17" s="18"/>
      <c r="L17" s="19">
        <f t="shared" si="4"/>
        <v>0</v>
      </c>
      <c r="M17" s="12">
        <f t="shared" si="5"/>
        <v>0</v>
      </c>
    </row>
    <row r="18" spans="1:14" s="1" customFormat="1" ht="18.75" x14ac:dyDescent="0.25">
      <c r="A18" s="87"/>
      <c r="B18" s="58" t="s">
        <v>12</v>
      </c>
      <c r="C18" s="58">
        <v>714</v>
      </c>
      <c r="D18" s="58">
        <v>296</v>
      </c>
      <c r="E18" s="58">
        <v>2</v>
      </c>
      <c r="F18" s="59">
        <f t="shared" si="0"/>
        <v>0.42268799999999995</v>
      </c>
      <c r="G18" s="60">
        <f t="shared" si="3"/>
        <v>2298.5773439999998</v>
      </c>
      <c r="H18" s="60"/>
      <c r="I18" s="60"/>
      <c r="J18" s="18"/>
      <c r="K18" s="18"/>
      <c r="L18" s="19">
        <f t="shared" si="4"/>
        <v>0</v>
      </c>
      <c r="M18" s="12">
        <f t="shared" si="5"/>
        <v>0</v>
      </c>
    </row>
    <row r="19" spans="1:14" s="1" customFormat="1" ht="18.75" x14ac:dyDescent="0.25">
      <c r="A19" s="87"/>
      <c r="B19" s="58" t="s">
        <v>13</v>
      </c>
      <c r="C19" s="58">
        <v>714</v>
      </c>
      <c r="D19" s="58">
        <v>396</v>
      </c>
      <c r="E19" s="58">
        <v>2</v>
      </c>
      <c r="F19" s="59">
        <f t="shared" si="0"/>
        <v>0.56548799999999999</v>
      </c>
      <c r="G19" s="60">
        <f t="shared" si="3"/>
        <v>3075.123744</v>
      </c>
      <c r="H19" s="60"/>
      <c r="I19" s="60"/>
      <c r="J19" s="18"/>
      <c r="K19" s="18"/>
      <c r="L19" s="19">
        <f t="shared" si="4"/>
        <v>0</v>
      </c>
      <c r="M19" s="12">
        <f t="shared" si="5"/>
        <v>0</v>
      </c>
    </row>
    <row r="20" spans="1:14" s="1" customFormat="1" ht="18.75" x14ac:dyDescent="0.25">
      <c r="A20" s="87"/>
      <c r="B20" s="58" t="s">
        <v>14</v>
      </c>
      <c r="C20" s="58">
        <v>714</v>
      </c>
      <c r="D20" s="58">
        <v>446</v>
      </c>
      <c r="E20" s="58">
        <v>2</v>
      </c>
      <c r="F20" s="59">
        <f t="shared" si="0"/>
        <v>0.63688800000000001</v>
      </c>
      <c r="G20" s="60">
        <f t="shared" si="3"/>
        <v>3463.3969440000001</v>
      </c>
      <c r="H20" s="60"/>
      <c r="I20" s="60"/>
      <c r="J20" s="18"/>
      <c r="K20" s="18"/>
      <c r="L20" s="19">
        <f t="shared" si="4"/>
        <v>0</v>
      </c>
      <c r="M20" s="12">
        <f t="shared" si="5"/>
        <v>0</v>
      </c>
    </row>
    <row r="21" spans="1:14" s="1" customFormat="1" ht="18.75" x14ac:dyDescent="0.25">
      <c r="A21" s="87"/>
      <c r="B21" s="58" t="s">
        <v>118</v>
      </c>
      <c r="C21" s="58">
        <v>714</v>
      </c>
      <c r="D21" s="58">
        <v>396</v>
      </c>
      <c r="E21" s="58">
        <v>1</v>
      </c>
      <c r="F21" s="59">
        <f t="shared" si="0"/>
        <v>0.282744</v>
      </c>
      <c r="G21" s="60">
        <f t="shared" si="3"/>
        <v>1537.561872</v>
      </c>
      <c r="H21" s="60"/>
      <c r="I21" s="60"/>
      <c r="J21" s="18"/>
      <c r="K21" s="18"/>
      <c r="L21" s="19">
        <f t="shared" si="4"/>
        <v>0</v>
      </c>
      <c r="M21" s="12">
        <f t="shared" si="5"/>
        <v>0</v>
      </c>
    </row>
    <row r="22" spans="1:14" s="1" customFormat="1" ht="18.75" x14ac:dyDescent="0.25">
      <c r="A22" s="87"/>
      <c r="B22" s="58" t="s">
        <v>120</v>
      </c>
      <c r="C22" s="58">
        <v>714</v>
      </c>
      <c r="D22" s="58">
        <v>362</v>
      </c>
      <c r="E22" s="58">
        <v>1</v>
      </c>
      <c r="F22" s="59">
        <f t="shared" si="0"/>
        <v>0.25846799999999998</v>
      </c>
      <c r="G22" s="60">
        <f t="shared" si="3"/>
        <v>1405.5489839999998</v>
      </c>
      <c r="H22" s="60"/>
      <c r="I22" s="60"/>
      <c r="J22" s="18"/>
      <c r="K22" s="18"/>
      <c r="L22" s="19">
        <f t="shared" si="4"/>
        <v>0</v>
      </c>
      <c r="M22" s="12">
        <f t="shared" si="5"/>
        <v>0</v>
      </c>
    </row>
    <row r="23" spans="1:14" s="1" customFormat="1" x14ac:dyDescent="0.25">
      <c r="A23" s="187"/>
      <c r="B23" s="102" t="s">
        <v>119</v>
      </c>
      <c r="C23" s="58">
        <v>714</v>
      </c>
      <c r="D23" s="58">
        <v>270</v>
      </c>
      <c r="E23" s="102">
        <v>2</v>
      </c>
      <c r="F23" s="98">
        <f>((C23/1000)*(D23/1000))+((C24/1000)*(D24/1000))</f>
        <v>0.37199399999999999</v>
      </c>
      <c r="G23" s="101">
        <f t="shared" si="3"/>
        <v>2022.903372</v>
      </c>
      <c r="H23" s="60"/>
      <c r="I23" s="60"/>
      <c r="J23" s="18"/>
      <c r="K23" s="18"/>
      <c r="L23" s="19">
        <f t="shared" si="4"/>
        <v>0</v>
      </c>
      <c r="M23" s="12">
        <f t="shared" si="5"/>
        <v>0</v>
      </c>
    </row>
    <row r="24" spans="1:14" s="1" customFormat="1" x14ac:dyDescent="0.25">
      <c r="A24" s="187"/>
      <c r="B24" s="102"/>
      <c r="C24" s="58">
        <v>714</v>
      </c>
      <c r="D24" s="58">
        <v>251</v>
      </c>
      <c r="E24" s="102"/>
      <c r="F24" s="98"/>
      <c r="G24" s="101"/>
      <c r="H24" s="60"/>
      <c r="I24" s="60"/>
      <c r="J24" s="18"/>
      <c r="K24" s="18"/>
      <c r="L24" s="19">
        <f t="shared" si="4"/>
        <v>0</v>
      </c>
      <c r="M24" s="12">
        <f t="shared" si="5"/>
        <v>0</v>
      </c>
    </row>
    <row r="25" spans="1:14" s="1" customFormat="1" ht="18.75" x14ac:dyDescent="0.25">
      <c r="A25" s="87"/>
      <c r="B25" s="58" t="s">
        <v>252</v>
      </c>
      <c r="C25" s="58">
        <v>325</v>
      </c>
      <c r="D25" s="58">
        <v>596</v>
      </c>
      <c r="E25" s="58">
        <v>1</v>
      </c>
      <c r="F25" s="59">
        <f t="shared" ref="F25" si="6">((C25/1000)*(D25/1000))*E25</f>
        <v>0.19370000000000001</v>
      </c>
      <c r="G25" s="60">
        <f t="shared" ref="G25" si="7">F25*$G$9</f>
        <v>1053.3406</v>
      </c>
      <c r="H25" s="60"/>
      <c r="I25" s="60"/>
      <c r="J25" s="18"/>
      <c r="K25" s="18"/>
      <c r="L25" s="19">
        <f t="shared" si="4"/>
        <v>0</v>
      </c>
      <c r="M25" s="12">
        <f t="shared" si="5"/>
        <v>0</v>
      </c>
    </row>
    <row r="26" spans="1:14" s="1" customFormat="1" ht="18.75" x14ac:dyDescent="0.25">
      <c r="A26" s="87"/>
      <c r="B26" s="58" t="s">
        <v>121</v>
      </c>
      <c r="C26" s="58">
        <v>714</v>
      </c>
      <c r="D26" s="58">
        <v>396</v>
      </c>
      <c r="E26" s="58">
        <v>1</v>
      </c>
      <c r="F26" s="59">
        <f t="shared" ref="F26:F113" si="8">((C26/1000)*(D26/1000))*E26</f>
        <v>0.282744</v>
      </c>
      <c r="G26" s="60">
        <f t="shared" ref="G26:G113" si="9">F26*$G$9</f>
        <v>1537.561872</v>
      </c>
      <c r="H26" s="60"/>
      <c r="I26" s="60"/>
      <c r="J26" s="58"/>
      <c r="K26" s="58"/>
      <c r="L26" s="19">
        <f t="shared" si="4"/>
        <v>0</v>
      </c>
      <c r="M26" s="12">
        <f t="shared" si="5"/>
        <v>0</v>
      </c>
    </row>
    <row r="27" spans="1:14" s="1" customFormat="1" ht="18.75" x14ac:dyDescent="0.25">
      <c r="A27" s="87"/>
      <c r="B27" s="58" t="s">
        <v>187</v>
      </c>
      <c r="C27" s="58">
        <v>614</v>
      </c>
      <c r="D27" s="71">
        <v>296</v>
      </c>
      <c r="E27" s="58">
        <v>1</v>
      </c>
      <c r="F27" s="59"/>
      <c r="G27" s="60"/>
      <c r="H27" s="21">
        <f>D27/1000*C27/1000*E27*A27</f>
        <v>0</v>
      </c>
      <c r="I27" s="60">
        <f>R27*$I$9</f>
        <v>0</v>
      </c>
      <c r="J27" s="58"/>
      <c r="K27" s="58"/>
      <c r="L27" s="19">
        <f t="shared" si="4"/>
        <v>0</v>
      </c>
      <c r="M27" s="12">
        <f t="shared" si="5"/>
        <v>0</v>
      </c>
    </row>
    <row r="28" spans="1:14" s="1" customFormat="1" ht="18.75" x14ac:dyDescent="0.25">
      <c r="A28" s="87"/>
      <c r="B28" s="58" t="s">
        <v>188</v>
      </c>
      <c r="C28" s="58">
        <v>614</v>
      </c>
      <c r="D28" s="58">
        <v>296</v>
      </c>
      <c r="E28" s="58">
        <v>1</v>
      </c>
      <c r="F28" s="59"/>
      <c r="G28" s="60"/>
      <c r="H28" s="60"/>
      <c r="I28" s="60"/>
      <c r="J28" s="59">
        <f>D28/1000*C28/1000*E28*A28</f>
        <v>0</v>
      </c>
      <c r="K28" s="72">
        <f>J28*$K$9</f>
        <v>0</v>
      </c>
      <c r="L28" s="19">
        <f t="shared" si="4"/>
        <v>0</v>
      </c>
      <c r="M28" s="12">
        <f t="shared" si="5"/>
        <v>0</v>
      </c>
    </row>
    <row r="29" spans="1:14" s="1" customFormat="1" ht="18.75" x14ac:dyDescent="0.25">
      <c r="A29" s="87"/>
      <c r="B29" s="58" t="s">
        <v>122</v>
      </c>
      <c r="C29" s="58">
        <v>714</v>
      </c>
      <c r="D29" s="58">
        <v>446</v>
      </c>
      <c r="E29" s="58">
        <v>1</v>
      </c>
      <c r="F29" s="59">
        <f t="shared" si="8"/>
        <v>0.318444</v>
      </c>
      <c r="G29" s="60">
        <f t="shared" si="9"/>
        <v>1731.698472</v>
      </c>
      <c r="H29" s="60"/>
      <c r="I29" s="60"/>
      <c r="J29" s="58"/>
      <c r="K29" s="58"/>
      <c r="L29" s="19">
        <f t="shared" si="4"/>
        <v>0</v>
      </c>
      <c r="M29" s="12">
        <f t="shared" si="5"/>
        <v>0</v>
      </c>
    </row>
    <row r="30" spans="1:14" s="1" customFormat="1" ht="18.75" x14ac:dyDescent="0.25">
      <c r="A30" s="87"/>
      <c r="B30" s="58" t="s">
        <v>194</v>
      </c>
      <c r="C30" s="58">
        <v>614</v>
      </c>
      <c r="D30" s="58">
        <v>346</v>
      </c>
      <c r="E30" s="58">
        <v>1</v>
      </c>
      <c r="F30" s="59"/>
      <c r="G30" s="60"/>
      <c r="H30" s="21">
        <f>D30/1000*C30/1000*E30*A30</f>
        <v>0</v>
      </c>
      <c r="I30" s="60">
        <f>R30*$I$9</f>
        <v>0</v>
      </c>
      <c r="J30" s="58"/>
      <c r="K30" s="58"/>
      <c r="L30" s="19">
        <f t="shared" si="4"/>
        <v>0</v>
      </c>
      <c r="M30" s="12">
        <f t="shared" si="5"/>
        <v>0</v>
      </c>
    </row>
    <row r="31" spans="1:14" s="1" customFormat="1" ht="18.75" x14ac:dyDescent="0.25">
      <c r="A31" s="87"/>
      <c r="B31" s="58" t="s">
        <v>195</v>
      </c>
      <c r="C31" s="58">
        <v>614</v>
      </c>
      <c r="D31" s="58">
        <v>346</v>
      </c>
      <c r="E31" s="58">
        <v>1</v>
      </c>
      <c r="F31" s="59"/>
      <c r="G31" s="60"/>
      <c r="H31" s="60"/>
      <c r="I31" s="60"/>
      <c r="J31" s="59">
        <f>D31/1000*C31/1000*E31*A31</f>
        <v>0</v>
      </c>
      <c r="K31" s="72">
        <f>J31*$K$9</f>
        <v>0</v>
      </c>
      <c r="L31" s="19">
        <f t="shared" si="4"/>
        <v>0</v>
      </c>
      <c r="M31" s="12">
        <f t="shared" si="5"/>
        <v>0</v>
      </c>
    </row>
    <row r="32" spans="1:14" s="1" customFormat="1" ht="18.75" x14ac:dyDescent="0.25">
      <c r="A32" s="87"/>
      <c r="B32" s="58" t="s">
        <v>123</v>
      </c>
      <c r="C32" s="58">
        <v>714</v>
      </c>
      <c r="D32" s="58">
        <v>496</v>
      </c>
      <c r="E32" s="58">
        <v>1</v>
      </c>
      <c r="F32" s="59">
        <f t="shared" si="8"/>
        <v>0.35414399999999996</v>
      </c>
      <c r="G32" s="60">
        <f t="shared" si="9"/>
        <v>1925.8350719999999</v>
      </c>
      <c r="H32" s="60"/>
      <c r="I32" s="60"/>
      <c r="J32" s="58"/>
      <c r="K32" s="58"/>
      <c r="L32" s="19">
        <f t="shared" si="4"/>
        <v>0</v>
      </c>
      <c r="M32" s="12">
        <f t="shared" si="5"/>
        <v>0</v>
      </c>
      <c r="N32" s="2"/>
    </row>
    <row r="33" spans="1:14" s="1" customFormat="1" ht="18.75" x14ac:dyDescent="0.25">
      <c r="A33" s="87"/>
      <c r="B33" s="58" t="s">
        <v>196</v>
      </c>
      <c r="C33" s="58">
        <v>614</v>
      </c>
      <c r="D33" s="58">
        <v>396</v>
      </c>
      <c r="E33" s="58">
        <v>1</v>
      </c>
      <c r="F33" s="59"/>
      <c r="G33" s="60"/>
      <c r="H33" s="21">
        <f>D33/1000*C33/1000*E33*A33</f>
        <v>0</v>
      </c>
      <c r="I33" s="60">
        <f>R33*$I$9</f>
        <v>0</v>
      </c>
      <c r="J33" s="58"/>
      <c r="K33" s="58"/>
      <c r="L33" s="19">
        <f t="shared" si="4"/>
        <v>0</v>
      </c>
      <c r="M33" s="12">
        <f t="shared" si="5"/>
        <v>0</v>
      </c>
      <c r="N33" s="2"/>
    </row>
    <row r="34" spans="1:14" s="1" customFormat="1" ht="18.75" x14ac:dyDescent="0.25">
      <c r="A34" s="87"/>
      <c r="B34" s="58" t="s">
        <v>197</v>
      </c>
      <c r="C34" s="58">
        <v>614</v>
      </c>
      <c r="D34" s="58">
        <v>396</v>
      </c>
      <c r="E34" s="58">
        <v>1</v>
      </c>
      <c r="F34" s="59"/>
      <c r="G34" s="60"/>
      <c r="H34" s="60"/>
      <c r="I34" s="60"/>
      <c r="J34" s="59">
        <f>D34/1000*C34/1000*E34*A34</f>
        <v>0</v>
      </c>
      <c r="K34" s="72">
        <f>J34*$K$9</f>
        <v>0</v>
      </c>
      <c r="L34" s="19">
        <f t="shared" si="4"/>
        <v>0</v>
      </c>
      <c r="M34" s="12">
        <f t="shared" si="5"/>
        <v>0</v>
      </c>
      <c r="N34" s="2"/>
    </row>
    <row r="35" spans="1:14" s="1" customFormat="1" ht="18.75" x14ac:dyDescent="0.25">
      <c r="A35" s="87"/>
      <c r="B35" s="58" t="s">
        <v>124</v>
      </c>
      <c r="C35" s="58">
        <v>714</v>
      </c>
      <c r="D35" s="58">
        <v>596</v>
      </c>
      <c r="E35" s="58">
        <v>1</v>
      </c>
      <c r="F35" s="59">
        <f t="shared" si="8"/>
        <v>0.42554399999999998</v>
      </c>
      <c r="G35" s="60">
        <f t="shared" si="9"/>
        <v>2314.1082719999999</v>
      </c>
      <c r="H35" s="60"/>
      <c r="I35" s="60"/>
      <c r="J35" s="58"/>
      <c r="K35" s="58"/>
      <c r="L35" s="19">
        <f t="shared" si="4"/>
        <v>0</v>
      </c>
      <c r="M35" s="12">
        <f t="shared" si="5"/>
        <v>0</v>
      </c>
    </row>
    <row r="36" spans="1:14" s="1" customFormat="1" ht="18.75" x14ac:dyDescent="0.25">
      <c r="A36" s="87"/>
      <c r="B36" s="58" t="s">
        <v>198</v>
      </c>
      <c r="C36" s="58">
        <v>614</v>
      </c>
      <c r="D36" s="58">
        <v>496</v>
      </c>
      <c r="E36" s="58">
        <v>1</v>
      </c>
      <c r="F36" s="59"/>
      <c r="G36" s="60"/>
      <c r="H36" s="21">
        <f>D36/1000*C36/1000*E36*A36</f>
        <v>0</v>
      </c>
      <c r="I36" s="60">
        <f>R36*$I$9</f>
        <v>0</v>
      </c>
      <c r="J36" s="58"/>
      <c r="K36" s="58"/>
      <c r="L36" s="19">
        <f t="shared" si="4"/>
        <v>0</v>
      </c>
      <c r="M36" s="12">
        <f t="shared" si="5"/>
        <v>0</v>
      </c>
      <c r="N36" s="2"/>
    </row>
    <row r="37" spans="1:14" s="1" customFormat="1" ht="18.75" x14ac:dyDescent="0.25">
      <c r="A37" s="87"/>
      <c r="B37" s="58" t="s">
        <v>199</v>
      </c>
      <c r="C37" s="58">
        <v>614</v>
      </c>
      <c r="D37" s="58">
        <v>496</v>
      </c>
      <c r="E37" s="58">
        <v>1</v>
      </c>
      <c r="F37" s="59"/>
      <c r="G37" s="60"/>
      <c r="H37" s="60"/>
      <c r="I37" s="60"/>
      <c r="J37" s="59">
        <f>D37/1000*C37/1000*E37*A37</f>
        <v>0</v>
      </c>
      <c r="K37" s="72">
        <f>J37*$K$9</f>
        <v>0</v>
      </c>
      <c r="L37" s="19">
        <f t="shared" si="4"/>
        <v>0</v>
      </c>
      <c r="M37" s="12">
        <f t="shared" si="5"/>
        <v>0</v>
      </c>
      <c r="N37" s="2"/>
    </row>
    <row r="38" spans="1:14" s="1" customFormat="1" ht="18.75" x14ac:dyDescent="0.25">
      <c r="A38" s="87"/>
      <c r="B38" s="58" t="s">
        <v>27</v>
      </c>
      <c r="C38" s="58">
        <v>714</v>
      </c>
      <c r="D38" s="58">
        <v>396</v>
      </c>
      <c r="E38" s="58">
        <v>2</v>
      </c>
      <c r="F38" s="59">
        <f t="shared" si="8"/>
        <v>0.56548799999999999</v>
      </c>
      <c r="G38" s="60">
        <f t="shared" si="9"/>
        <v>3075.123744</v>
      </c>
      <c r="H38" s="60"/>
      <c r="I38" s="60"/>
      <c r="J38" s="58"/>
      <c r="K38" s="58"/>
      <c r="L38" s="19">
        <f t="shared" si="4"/>
        <v>0</v>
      </c>
      <c r="M38" s="12">
        <f t="shared" si="5"/>
        <v>0</v>
      </c>
    </row>
    <row r="39" spans="1:14" s="1" customFormat="1" ht="18.75" x14ac:dyDescent="0.25">
      <c r="A39" s="87"/>
      <c r="B39" s="58" t="s">
        <v>200</v>
      </c>
      <c r="C39" s="58">
        <v>614</v>
      </c>
      <c r="D39" s="58">
        <v>296</v>
      </c>
      <c r="E39" s="58">
        <v>2</v>
      </c>
      <c r="F39" s="59"/>
      <c r="G39" s="60"/>
      <c r="H39" s="21">
        <f>D39/1000*C39/1000*E39*A39</f>
        <v>0</v>
      </c>
      <c r="I39" s="60">
        <f>R39*$I$9</f>
        <v>0</v>
      </c>
      <c r="J39" s="58"/>
      <c r="K39" s="58"/>
      <c r="L39" s="19">
        <f t="shared" si="4"/>
        <v>0</v>
      </c>
      <c r="M39" s="12">
        <f t="shared" si="5"/>
        <v>0</v>
      </c>
      <c r="N39" s="2"/>
    </row>
    <row r="40" spans="1:14" s="1" customFormat="1" ht="18.75" x14ac:dyDescent="0.25">
      <c r="A40" s="87"/>
      <c r="B40" s="58" t="s">
        <v>201</v>
      </c>
      <c r="C40" s="58">
        <v>614</v>
      </c>
      <c r="D40" s="58">
        <v>296</v>
      </c>
      <c r="E40" s="58">
        <v>2</v>
      </c>
      <c r="F40" s="59"/>
      <c r="G40" s="60"/>
      <c r="H40" s="60"/>
      <c r="I40" s="60"/>
      <c r="J40" s="59">
        <f>D40/1000*C40/1000*E40*A40</f>
        <v>0</v>
      </c>
      <c r="K40" s="72">
        <f>J40*$K$9</f>
        <v>0</v>
      </c>
      <c r="L40" s="19">
        <f t="shared" si="4"/>
        <v>0</v>
      </c>
      <c r="M40" s="12">
        <f t="shared" si="5"/>
        <v>0</v>
      </c>
      <c r="N40" s="2"/>
    </row>
    <row r="41" spans="1:14" s="1" customFormat="1" ht="18.75" x14ac:dyDescent="0.25">
      <c r="A41" s="87"/>
      <c r="B41" s="58" t="s">
        <v>28</v>
      </c>
      <c r="C41" s="58">
        <v>714</v>
      </c>
      <c r="D41" s="58">
        <v>446</v>
      </c>
      <c r="E41" s="58">
        <v>2</v>
      </c>
      <c r="F41" s="59">
        <f t="shared" si="8"/>
        <v>0.63688800000000001</v>
      </c>
      <c r="G41" s="60">
        <f t="shared" si="9"/>
        <v>3463.3969440000001</v>
      </c>
      <c r="H41" s="60"/>
      <c r="I41" s="60"/>
      <c r="J41" s="58"/>
      <c r="K41" s="58"/>
      <c r="L41" s="19">
        <f t="shared" si="4"/>
        <v>0</v>
      </c>
      <c r="M41" s="12">
        <f t="shared" si="5"/>
        <v>0</v>
      </c>
    </row>
    <row r="42" spans="1:14" s="1" customFormat="1" ht="18.75" x14ac:dyDescent="0.25">
      <c r="A42" s="87"/>
      <c r="B42" s="58" t="s">
        <v>202</v>
      </c>
      <c r="C42" s="58">
        <v>614</v>
      </c>
      <c r="D42" s="58">
        <v>346</v>
      </c>
      <c r="E42" s="58">
        <v>2</v>
      </c>
      <c r="F42" s="59"/>
      <c r="G42" s="60"/>
      <c r="H42" s="21">
        <f>D42/1000*C42/1000*E42*A42</f>
        <v>0</v>
      </c>
      <c r="I42" s="60">
        <f>R42*$I$9</f>
        <v>0</v>
      </c>
      <c r="J42" s="58"/>
      <c r="K42" s="58"/>
      <c r="L42" s="19">
        <f t="shared" si="4"/>
        <v>0</v>
      </c>
      <c r="M42" s="12">
        <f t="shared" si="5"/>
        <v>0</v>
      </c>
      <c r="N42" s="2"/>
    </row>
    <row r="43" spans="1:14" s="1" customFormat="1" ht="18.75" x14ac:dyDescent="0.25">
      <c r="A43" s="87"/>
      <c r="B43" s="58" t="s">
        <v>203</v>
      </c>
      <c r="C43" s="58">
        <v>614</v>
      </c>
      <c r="D43" s="58">
        <v>346</v>
      </c>
      <c r="E43" s="58">
        <v>2</v>
      </c>
      <c r="F43" s="59"/>
      <c r="G43" s="60"/>
      <c r="H43" s="60"/>
      <c r="I43" s="60"/>
      <c r="J43" s="59">
        <f>D43/1000*C43/1000*E43*A43</f>
        <v>0</v>
      </c>
      <c r="K43" s="72">
        <f>J43*$K$9</f>
        <v>0</v>
      </c>
      <c r="L43" s="19">
        <f t="shared" si="4"/>
        <v>0</v>
      </c>
      <c r="M43" s="12">
        <f t="shared" si="5"/>
        <v>0</v>
      </c>
      <c r="N43" s="2"/>
    </row>
    <row r="44" spans="1:14" s="1" customFormat="1" ht="18.75" x14ac:dyDescent="0.25">
      <c r="A44" s="87"/>
      <c r="B44" s="58" t="s">
        <v>29</v>
      </c>
      <c r="C44" s="58">
        <v>714</v>
      </c>
      <c r="D44" s="58">
        <v>396</v>
      </c>
      <c r="E44" s="58">
        <v>1</v>
      </c>
      <c r="F44" s="59">
        <f t="shared" si="8"/>
        <v>0.282744</v>
      </c>
      <c r="G44" s="60">
        <f t="shared" si="9"/>
        <v>1537.561872</v>
      </c>
      <c r="H44" s="60"/>
      <c r="I44" s="60"/>
      <c r="J44" s="58"/>
      <c r="K44" s="58"/>
      <c r="L44" s="19">
        <f t="shared" si="4"/>
        <v>0</v>
      </c>
      <c r="M44" s="12">
        <f t="shared" si="5"/>
        <v>0</v>
      </c>
    </row>
    <row r="45" spans="1:14" s="1" customFormat="1" ht="18.75" x14ac:dyDescent="0.25">
      <c r="A45" s="87"/>
      <c r="B45" s="58" t="s">
        <v>204</v>
      </c>
      <c r="C45" s="58">
        <v>614</v>
      </c>
      <c r="D45" s="58">
        <v>296</v>
      </c>
      <c r="E45" s="58">
        <v>1</v>
      </c>
      <c r="F45" s="59"/>
      <c r="G45" s="60"/>
      <c r="H45" s="21">
        <f>D45/1000*C45/1000*E45*A45</f>
        <v>0</v>
      </c>
      <c r="I45" s="60">
        <f>R45*$I$9</f>
        <v>0</v>
      </c>
      <c r="J45" s="58"/>
      <c r="K45" s="58"/>
      <c r="L45" s="19">
        <f t="shared" si="4"/>
        <v>0</v>
      </c>
      <c r="M45" s="12">
        <f t="shared" si="5"/>
        <v>0</v>
      </c>
      <c r="N45" s="2"/>
    </row>
    <row r="46" spans="1:14" s="1" customFormat="1" ht="18.75" x14ac:dyDescent="0.25">
      <c r="A46" s="87"/>
      <c r="B46" s="58" t="s">
        <v>205</v>
      </c>
      <c r="C46" s="58">
        <v>614</v>
      </c>
      <c r="D46" s="58">
        <v>296</v>
      </c>
      <c r="E46" s="58">
        <v>1</v>
      </c>
      <c r="F46" s="59"/>
      <c r="G46" s="60"/>
      <c r="H46" s="60"/>
      <c r="I46" s="60"/>
      <c r="J46" s="59">
        <f>D46/1000*C46/1000*E46*A46</f>
        <v>0</v>
      </c>
      <c r="K46" s="72">
        <f>J46*$K$9</f>
        <v>0</v>
      </c>
      <c r="L46" s="19">
        <f t="shared" si="4"/>
        <v>0</v>
      </c>
      <c r="M46" s="12">
        <f t="shared" si="5"/>
        <v>0</v>
      </c>
      <c r="N46" s="2"/>
    </row>
    <row r="47" spans="1:14" s="1" customFormat="1" ht="18.75" x14ac:dyDescent="0.25">
      <c r="A47" s="87"/>
      <c r="B47" s="58" t="s">
        <v>184</v>
      </c>
      <c r="C47" s="58">
        <v>714</v>
      </c>
      <c r="D47" s="58">
        <v>362</v>
      </c>
      <c r="E47" s="58">
        <v>1</v>
      </c>
      <c r="F47" s="59">
        <f t="shared" si="8"/>
        <v>0.25846799999999998</v>
      </c>
      <c r="G47" s="60">
        <f t="shared" si="9"/>
        <v>1405.5489839999998</v>
      </c>
      <c r="H47" s="60"/>
      <c r="I47" s="60"/>
      <c r="J47" s="58"/>
      <c r="K47" s="58"/>
      <c r="L47" s="19">
        <f t="shared" si="4"/>
        <v>0</v>
      </c>
      <c r="M47" s="12">
        <f t="shared" si="5"/>
        <v>0</v>
      </c>
    </row>
    <row r="48" spans="1:14" s="1" customFormat="1" ht="18.75" x14ac:dyDescent="0.25">
      <c r="A48" s="87"/>
      <c r="B48" s="58" t="s">
        <v>206</v>
      </c>
      <c r="C48" s="58">
        <v>614</v>
      </c>
      <c r="D48" s="58">
        <v>262</v>
      </c>
      <c r="E48" s="58">
        <v>1</v>
      </c>
      <c r="F48" s="59"/>
      <c r="G48" s="60"/>
      <c r="H48" s="21">
        <f>D48/1000*C48/1000*E48*A48</f>
        <v>0</v>
      </c>
      <c r="I48" s="60">
        <f>R48*$I$9</f>
        <v>0</v>
      </c>
      <c r="J48" s="58"/>
      <c r="K48" s="58"/>
      <c r="L48" s="19">
        <f t="shared" si="4"/>
        <v>0</v>
      </c>
      <c r="M48" s="12">
        <f t="shared" si="5"/>
        <v>0</v>
      </c>
      <c r="N48" s="2"/>
    </row>
    <row r="49" spans="1:14" s="1" customFormat="1" ht="18.75" x14ac:dyDescent="0.25">
      <c r="A49" s="87"/>
      <c r="B49" s="58" t="s">
        <v>207</v>
      </c>
      <c r="C49" s="58">
        <v>614</v>
      </c>
      <c r="D49" s="58">
        <v>262</v>
      </c>
      <c r="E49" s="58">
        <v>1</v>
      </c>
      <c r="F49" s="59"/>
      <c r="G49" s="60"/>
      <c r="H49" s="60"/>
      <c r="I49" s="60"/>
      <c r="J49" s="59">
        <f>D49/1000*C49/1000*E49*A49</f>
        <v>0</v>
      </c>
      <c r="K49" s="72">
        <f>J49*$K$9</f>
        <v>0</v>
      </c>
      <c r="L49" s="19">
        <f t="shared" si="4"/>
        <v>0</v>
      </c>
      <c r="M49" s="12">
        <f t="shared" si="5"/>
        <v>0</v>
      </c>
      <c r="N49" s="2"/>
    </row>
    <row r="50" spans="1:14" s="1" customFormat="1" ht="18.75" x14ac:dyDescent="0.25">
      <c r="A50" s="87"/>
      <c r="B50" s="58" t="s">
        <v>125</v>
      </c>
      <c r="C50" s="58">
        <v>954</v>
      </c>
      <c r="D50" s="58">
        <v>296</v>
      </c>
      <c r="E50" s="58">
        <v>1</v>
      </c>
      <c r="F50" s="59">
        <f t="shared" si="8"/>
        <v>0.28238399999999997</v>
      </c>
      <c r="G50" s="60">
        <f t="shared" si="9"/>
        <v>1535.6041919999998</v>
      </c>
      <c r="H50" s="60"/>
      <c r="I50" s="60"/>
      <c r="J50" s="18"/>
      <c r="K50" s="18"/>
      <c r="L50" s="19">
        <f t="shared" si="4"/>
        <v>0</v>
      </c>
      <c r="M50" s="12">
        <f t="shared" si="5"/>
        <v>0</v>
      </c>
    </row>
    <row r="51" spans="1:14" s="1" customFormat="1" ht="18.75" x14ac:dyDescent="0.25">
      <c r="A51" s="87"/>
      <c r="B51" s="58" t="s">
        <v>126</v>
      </c>
      <c r="C51" s="58">
        <v>954</v>
      </c>
      <c r="D51" s="58">
        <v>396</v>
      </c>
      <c r="E51" s="58">
        <v>1</v>
      </c>
      <c r="F51" s="59">
        <f t="shared" si="8"/>
        <v>0.37778400000000001</v>
      </c>
      <c r="G51" s="60">
        <f t="shared" si="9"/>
        <v>2054.389392</v>
      </c>
      <c r="H51" s="60"/>
      <c r="I51" s="60"/>
      <c r="J51" s="18"/>
      <c r="K51" s="18"/>
      <c r="L51" s="19">
        <f t="shared" si="4"/>
        <v>0</v>
      </c>
      <c r="M51" s="12">
        <f t="shared" si="5"/>
        <v>0</v>
      </c>
    </row>
    <row r="52" spans="1:14" s="1" customFormat="1" ht="18.75" x14ac:dyDescent="0.25">
      <c r="A52" s="87"/>
      <c r="B52" s="58" t="s">
        <v>127</v>
      </c>
      <c r="C52" s="58">
        <v>954</v>
      </c>
      <c r="D52" s="58">
        <v>446</v>
      </c>
      <c r="E52" s="58">
        <v>1</v>
      </c>
      <c r="F52" s="59">
        <f t="shared" si="8"/>
        <v>0.42548399999999997</v>
      </c>
      <c r="G52" s="60">
        <f t="shared" si="9"/>
        <v>2313.7819919999997</v>
      </c>
      <c r="H52" s="60"/>
      <c r="I52" s="60"/>
      <c r="J52" s="18"/>
      <c r="K52" s="18"/>
      <c r="L52" s="19">
        <f t="shared" si="4"/>
        <v>0</v>
      </c>
      <c r="M52" s="12">
        <f t="shared" si="5"/>
        <v>0</v>
      </c>
    </row>
    <row r="53" spans="1:14" s="1" customFormat="1" ht="18.75" x14ac:dyDescent="0.25">
      <c r="A53" s="87"/>
      <c r="B53" s="58" t="s">
        <v>128</v>
      </c>
      <c r="C53" s="58">
        <v>954</v>
      </c>
      <c r="D53" s="58">
        <v>496</v>
      </c>
      <c r="E53" s="58">
        <v>1</v>
      </c>
      <c r="F53" s="59">
        <f t="shared" si="8"/>
        <v>0.47318399999999999</v>
      </c>
      <c r="G53" s="60">
        <f t="shared" si="9"/>
        <v>2573.1745919999998</v>
      </c>
      <c r="H53" s="60"/>
      <c r="I53" s="60"/>
      <c r="J53" s="18"/>
      <c r="K53" s="18"/>
      <c r="L53" s="19">
        <f t="shared" si="4"/>
        <v>0</v>
      </c>
      <c r="M53" s="12">
        <f t="shared" si="5"/>
        <v>0</v>
      </c>
    </row>
    <row r="54" spans="1:14" s="1" customFormat="1" ht="18.75" x14ac:dyDescent="0.25">
      <c r="A54" s="87"/>
      <c r="B54" s="58" t="s">
        <v>129</v>
      </c>
      <c r="C54" s="58">
        <v>954</v>
      </c>
      <c r="D54" s="58">
        <v>596</v>
      </c>
      <c r="E54" s="58">
        <v>1</v>
      </c>
      <c r="F54" s="59">
        <f t="shared" si="8"/>
        <v>0.56858399999999998</v>
      </c>
      <c r="G54" s="60">
        <f t="shared" si="9"/>
        <v>3091.9597920000001</v>
      </c>
      <c r="H54" s="60"/>
      <c r="I54" s="60"/>
      <c r="J54" s="18"/>
      <c r="K54" s="18"/>
      <c r="L54" s="19">
        <f t="shared" si="4"/>
        <v>0</v>
      </c>
      <c r="M54" s="12">
        <f t="shared" si="5"/>
        <v>0</v>
      </c>
    </row>
    <row r="55" spans="1:14" s="1" customFormat="1" ht="18.75" x14ac:dyDescent="0.25">
      <c r="A55" s="87"/>
      <c r="B55" s="58" t="s">
        <v>40</v>
      </c>
      <c r="C55" s="58">
        <v>954</v>
      </c>
      <c r="D55" s="58">
        <v>296</v>
      </c>
      <c r="E55" s="58">
        <v>2</v>
      </c>
      <c r="F55" s="59">
        <f t="shared" si="8"/>
        <v>0.56476799999999994</v>
      </c>
      <c r="G55" s="60">
        <f t="shared" si="9"/>
        <v>3071.2083839999996</v>
      </c>
      <c r="H55" s="60"/>
      <c r="I55" s="60"/>
      <c r="J55" s="18"/>
      <c r="K55" s="18"/>
      <c r="L55" s="19">
        <f t="shared" si="4"/>
        <v>0</v>
      </c>
      <c r="M55" s="12">
        <f t="shared" si="5"/>
        <v>0</v>
      </c>
    </row>
    <row r="56" spans="1:14" s="1" customFormat="1" ht="18.75" x14ac:dyDescent="0.25">
      <c r="A56" s="87"/>
      <c r="B56" s="58" t="s">
        <v>41</v>
      </c>
      <c r="C56" s="58">
        <v>954</v>
      </c>
      <c r="D56" s="58">
        <v>396</v>
      </c>
      <c r="E56" s="58">
        <v>2</v>
      </c>
      <c r="F56" s="59">
        <f t="shared" si="8"/>
        <v>0.75556800000000002</v>
      </c>
      <c r="G56" s="60">
        <f t="shared" si="9"/>
        <v>4108.7787840000001</v>
      </c>
      <c r="H56" s="60"/>
      <c r="I56" s="60"/>
      <c r="J56" s="18"/>
      <c r="K56" s="18"/>
      <c r="L56" s="19">
        <f t="shared" si="4"/>
        <v>0</v>
      </c>
      <c r="M56" s="12">
        <f t="shared" si="5"/>
        <v>0</v>
      </c>
    </row>
    <row r="57" spans="1:14" s="1" customFormat="1" ht="18.75" x14ac:dyDescent="0.25">
      <c r="A57" s="87"/>
      <c r="B57" s="58" t="s">
        <v>42</v>
      </c>
      <c r="C57" s="58">
        <v>954</v>
      </c>
      <c r="D57" s="58">
        <v>446</v>
      </c>
      <c r="E57" s="58">
        <v>2</v>
      </c>
      <c r="F57" s="59">
        <f t="shared" si="8"/>
        <v>0.85096799999999995</v>
      </c>
      <c r="G57" s="60">
        <f t="shared" si="9"/>
        <v>4627.5639839999994</v>
      </c>
      <c r="H57" s="60"/>
      <c r="I57" s="60"/>
      <c r="J57" s="18"/>
      <c r="K57" s="18"/>
      <c r="L57" s="19">
        <f t="shared" si="4"/>
        <v>0</v>
      </c>
      <c r="M57" s="12">
        <f t="shared" si="5"/>
        <v>0</v>
      </c>
    </row>
    <row r="58" spans="1:14" s="1" customFormat="1" ht="18.75" x14ac:dyDescent="0.25">
      <c r="A58" s="87"/>
      <c r="B58" s="58" t="s">
        <v>130</v>
      </c>
      <c r="C58" s="58">
        <v>954</v>
      </c>
      <c r="D58" s="58">
        <v>396</v>
      </c>
      <c r="E58" s="58">
        <v>1</v>
      </c>
      <c r="F58" s="59">
        <f t="shared" si="8"/>
        <v>0.37778400000000001</v>
      </c>
      <c r="G58" s="60">
        <f t="shared" si="9"/>
        <v>2054.389392</v>
      </c>
      <c r="H58" s="60"/>
      <c r="I58" s="60"/>
      <c r="J58" s="18"/>
      <c r="K58" s="18"/>
      <c r="L58" s="19">
        <f t="shared" si="4"/>
        <v>0</v>
      </c>
      <c r="M58" s="12">
        <f t="shared" si="5"/>
        <v>0</v>
      </c>
    </row>
    <row r="59" spans="1:14" s="1" customFormat="1" ht="18.75" x14ac:dyDescent="0.25">
      <c r="A59" s="87"/>
      <c r="B59" s="58" t="s">
        <v>131</v>
      </c>
      <c r="C59" s="58">
        <v>954</v>
      </c>
      <c r="D59" s="58">
        <v>362</v>
      </c>
      <c r="E59" s="58">
        <v>1</v>
      </c>
      <c r="F59" s="59">
        <f t="shared" si="8"/>
        <v>0.34534799999999999</v>
      </c>
      <c r="G59" s="60">
        <f t="shared" si="9"/>
        <v>1878.002424</v>
      </c>
      <c r="H59" s="60"/>
      <c r="I59" s="60"/>
      <c r="J59" s="18"/>
      <c r="K59" s="18"/>
      <c r="L59" s="19">
        <f t="shared" si="4"/>
        <v>0</v>
      </c>
      <c r="M59" s="12">
        <f t="shared" si="5"/>
        <v>0</v>
      </c>
    </row>
    <row r="60" spans="1:14" s="1" customFormat="1" ht="18.75" x14ac:dyDescent="0.25">
      <c r="A60" s="87"/>
      <c r="B60" s="58" t="s">
        <v>132</v>
      </c>
      <c r="C60" s="58">
        <v>954</v>
      </c>
      <c r="D60" s="58">
        <v>396</v>
      </c>
      <c r="E60" s="58">
        <v>1</v>
      </c>
      <c r="F60" s="59">
        <f t="shared" si="8"/>
        <v>0.37778400000000001</v>
      </c>
      <c r="G60" s="60">
        <f t="shared" si="9"/>
        <v>2054.389392</v>
      </c>
      <c r="H60" s="60"/>
      <c r="I60" s="60"/>
      <c r="J60" s="58"/>
      <c r="K60" s="58"/>
      <c r="L60" s="19">
        <f t="shared" si="4"/>
        <v>0</v>
      </c>
      <c r="M60" s="12">
        <f t="shared" si="5"/>
        <v>0</v>
      </c>
    </row>
    <row r="61" spans="1:14" s="1" customFormat="1" ht="18.75" x14ac:dyDescent="0.25">
      <c r="A61" s="87"/>
      <c r="B61" s="58" t="s">
        <v>208</v>
      </c>
      <c r="C61" s="58">
        <v>854</v>
      </c>
      <c r="D61" s="58">
        <v>296</v>
      </c>
      <c r="E61" s="58">
        <v>1</v>
      </c>
      <c r="F61" s="59"/>
      <c r="G61" s="60"/>
      <c r="H61" s="21">
        <f>D61/1000*C61/1000*E61*A61</f>
        <v>0</v>
      </c>
      <c r="I61" s="60">
        <f>R61*$I$9</f>
        <v>0</v>
      </c>
      <c r="J61" s="58"/>
      <c r="K61" s="58"/>
      <c r="L61" s="19">
        <f t="shared" si="4"/>
        <v>0</v>
      </c>
      <c r="M61" s="12">
        <f t="shared" si="5"/>
        <v>0</v>
      </c>
      <c r="N61" s="2"/>
    </row>
    <row r="62" spans="1:14" s="1" customFormat="1" ht="18.75" x14ac:dyDescent="0.25">
      <c r="A62" s="87"/>
      <c r="B62" s="58" t="s">
        <v>209</v>
      </c>
      <c r="C62" s="58">
        <v>854</v>
      </c>
      <c r="D62" s="58">
        <v>296</v>
      </c>
      <c r="E62" s="58">
        <v>1</v>
      </c>
      <c r="F62" s="59"/>
      <c r="G62" s="60"/>
      <c r="H62" s="60"/>
      <c r="I62" s="60"/>
      <c r="J62" s="59">
        <f>D62/1000*C62/1000*E62*A62</f>
        <v>0</v>
      </c>
      <c r="K62" s="72">
        <f>J62*$K$9</f>
        <v>0</v>
      </c>
      <c r="L62" s="19">
        <f t="shared" si="4"/>
        <v>0</v>
      </c>
      <c r="M62" s="12">
        <f t="shared" si="5"/>
        <v>0</v>
      </c>
      <c r="N62" s="2"/>
    </row>
    <row r="63" spans="1:14" s="1" customFormat="1" ht="18.75" x14ac:dyDescent="0.25">
      <c r="A63" s="87"/>
      <c r="B63" s="58" t="s">
        <v>133</v>
      </c>
      <c r="C63" s="58">
        <v>954</v>
      </c>
      <c r="D63" s="58">
        <v>446</v>
      </c>
      <c r="E63" s="58">
        <v>1</v>
      </c>
      <c r="F63" s="59">
        <f t="shared" si="8"/>
        <v>0.42548399999999997</v>
      </c>
      <c r="G63" s="60">
        <f t="shared" si="9"/>
        <v>2313.7819919999997</v>
      </c>
      <c r="H63" s="60"/>
      <c r="I63" s="60"/>
      <c r="J63" s="58"/>
      <c r="K63" s="58"/>
      <c r="L63" s="19">
        <f t="shared" si="4"/>
        <v>0</v>
      </c>
      <c r="M63" s="12">
        <f t="shared" si="5"/>
        <v>0</v>
      </c>
      <c r="N63" s="2"/>
    </row>
    <row r="64" spans="1:14" s="1" customFormat="1" ht="18.75" x14ac:dyDescent="0.25">
      <c r="A64" s="87"/>
      <c r="B64" s="58" t="s">
        <v>210</v>
      </c>
      <c r="C64" s="58">
        <v>854</v>
      </c>
      <c r="D64" s="58">
        <v>346</v>
      </c>
      <c r="E64" s="58">
        <v>1</v>
      </c>
      <c r="F64" s="59"/>
      <c r="G64" s="60"/>
      <c r="H64" s="21">
        <f>D64/1000*C64/1000*E64*A64</f>
        <v>0</v>
      </c>
      <c r="I64" s="60">
        <f>R64*$I$9</f>
        <v>0</v>
      </c>
      <c r="J64" s="58"/>
      <c r="K64" s="58"/>
      <c r="L64" s="19">
        <f t="shared" si="4"/>
        <v>0</v>
      </c>
      <c r="M64" s="12">
        <f t="shared" si="5"/>
        <v>0</v>
      </c>
      <c r="N64" s="2"/>
    </row>
    <row r="65" spans="1:14" s="1" customFormat="1" ht="18.75" x14ac:dyDescent="0.25">
      <c r="A65" s="87"/>
      <c r="B65" s="58" t="s">
        <v>211</v>
      </c>
      <c r="C65" s="58">
        <v>854</v>
      </c>
      <c r="D65" s="58">
        <v>346</v>
      </c>
      <c r="E65" s="58">
        <v>1</v>
      </c>
      <c r="F65" s="59"/>
      <c r="G65" s="60"/>
      <c r="H65" s="60"/>
      <c r="I65" s="60"/>
      <c r="J65" s="59">
        <f>D65/1000*C65/1000*E65*A65</f>
        <v>0</v>
      </c>
      <c r="K65" s="72">
        <f>J65*$K$9</f>
        <v>0</v>
      </c>
      <c r="L65" s="19">
        <f t="shared" si="4"/>
        <v>0</v>
      </c>
      <c r="M65" s="12">
        <f t="shared" si="5"/>
        <v>0</v>
      </c>
      <c r="N65" s="2"/>
    </row>
    <row r="66" spans="1:14" s="1" customFormat="1" ht="18.75" x14ac:dyDescent="0.25">
      <c r="A66" s="87"/>
      <c r="B66" s="58" t="s">
        <v>234</v>
      </c>
      <c r="C66" s="58">
        <v>954</v>
      </c>
      <c r="D66" s="58">
        <v>496</v>
      </c>
      <c r="E66" s="58">
        <v>1</v>
      </c>
      <c r="F66" s="59">
        <f t="shared" si="8"/>
        <v>0.47318399999999999</v>
      </c>
      <c r="G66" s="60">
        <f t="shared" si="9"/>
        <v>2573.1745919999998</v>
      </c>
      <c r="H66" s="60"/>
      <c r="I66" s="60"/>
      <c r="J66" s="58"/>
      <c r="K66" s="58"/>
      <c r="L66" s="19">
        <f t="shared" si="4"/>
        <v>0</v>
      </c>
      <c r="M66" s="12">
        <f t="shared" si="5"/>
        <v>0</v>
      </c>
      <c r="N66" s="2"/>
    </row>
    <row r="67" spans="1:14" s="1" customFormat="1" ht="18.75" x14ac:dyDescent="0.25">
      <c r="A67" s="87"/>
      <c r="B67" s="58" t="s">
        <v>212</v>
      </c>
      <c r="C67" s="58">
        <v>854</v>
      </c>
      <c r="D67" s="58">
        <v>396</v>
      </c>
      <c r="E67" s="58">
        <v>1</v>
      </c>
      <c r="F67" s="59"/>
      <c r="G67" s="60"/>
      <c r="H67" s="21">
        <f>D67/1000*C67/1000*E67*A67</f>
        <v>0</v>
      </c>
      <c r="I67" s="60">
        <f>R67*$I$9</f>
        <v>0</v>
      </c>
      <c r="J67" s="58"/>
      <c r="K67" s="58"/>
      <c r="L67" s="19">
        <f t="shared" si="4"/>
        <v>0</v>
      </c>
      <c r="M67" s="12">
        <f t="shared" si="5"/>
        <v>0</v>
      </c>
      <c r="N67" s="2"/>
    </row>
    <row r="68" spans="1:14" s="1" customFormat="1" ht="18.75" x14ac:dyDescent="0.25">
      <c r="A68" s="87"/>
      <c r="B68" s="58" t="s">
        <v>213</v>
      </c>
      <c r="C68" s="58">
        <v>854</v>
      </c>
      <c r="D68" s="58">
        <v>396</v>
      </c>
      <c r="E68" s="58">
        <v>1</v>
      </c>
      <c r="F68" s="59"/>
      <c r="G68" s="60"/>
      <c r="H68" s="60"/>
      <c r="I68" s="60"/>
      <c r="J68" s="59">
        <f>D68/1000*C68/1000*E68*A68</f>
        <v>0</v>
      </c>
      <c r="K68" s="72">
        <f>J68*$K$9</f>
        <v>0</v>
      </c>
      <c r="L68" s="19">
        <f t="shared" si="4"/>
        <v>0</v>
      </c>
      <c r="M68" s="12">
        <f t="shared" si="5"/>
        <v>0</v>
      </c>
      <c r="N68" s="2"/>
    </row>
    <row r="69" spans="1:14" s="1" customFormat="1" ht="18.75" x14ac:dyDescent="0.25">
      <c r="A69" s="87"/>
      <c r="B69" s="58" t="s">
        <v>135</v>
      </c>
      <c r="C69" s="58">
        <v>954</v>
      </c>
      <c r="D69" s="58">
        <v>596</v>
      </c>
      <c r="E69" s="58">
        <v>1</v>
      </c>
      <c r="F69" s="59">
        <f t="shared" si="8"/>
        <v>0.56858399999999998</v>
      </c>
      <c r="G69" s="60">
        <f t="shared" si="9"/>
        <v>3091.9597920000001</v>
      </c>
      <c r="H69" s="60"/>
      <c r="I69" s="60"/>
      <c r="J69" s="58"/>
      <c r="K69" s="58"/>
      <c r="L69" s="19">
        <f t="shared" si="4"/>
        <v>0</v>
      </c>
      <c r="M69" s="12">
        <f t="shared" si="5"/>
        <v>0</v>
      </c>
    </row>
    <row r="70" spans="1:14" s="1" customFormat="1" ht="18.75" x14ac:dyDescent="0.25">
      <c r="A70" s="87"/>
      <c r="B70" s="58" t="s">
        <v>214</v>
      </c>
      <c r="C70" s="58">
        <v>854</v>
      </c>
      <c r="D70" s="58">
        <v>496</v>
      </c>
      <c r="E70" s="58">
        <v>1</v>
      </c>
      <c r="F70" s="59"/>
      <c r="G70" s="60"/>
      <c r="H70" s="21">
        <f>D70/1000*C70/1000*E70*A70</f>
        <v>0</v>
      </c>
      <c r="I70" s="60">
        <f>R70*$I$9</f>
        <v>0</v>
      </c>
      <c r="J70" s="58"/>
      <c r="K70" s="58"/>
      <c r="L70" s="19">
        <f t="shared" si="4"/>
        <v>0</v>
      </c>
      <c r="M70" s="12">
        <f t="shared" si="5"/>
        <v>0</v>
      </c>
      <c r="N70" s="2"/>
    </row>
    <row r="71" spans="1:14" s="1" customFormat="1" ht="18.75" x14ac:dyDescent="0.25">
      <c r="A71" s="87"/>
      <c r="B71" s="58" t="s">
        <v>215</v>
      </c>
      <c r="C71" s="58">
        <v>854</v>
      </c>
      <c r="D71" s="58">
        <v>496</v>
      </c>
      <c r="E71" s="58">
        <v>1</v>
      </c>
      <c r="F71" s="59"/>
      <c r="G71" s="60"/>
      <c r="H71" s="60"/>
      <c r="I71" s="60"/>
      <c r="J71" s="59">
        <f>D71/1000*C71/1000*E71*A71</f>
        <v>0</v>
      </c>
      <c r="K71" s="72">
        <f>J71*$K$9</f>
        <v>0</v>
      </c>
      <c r="L71" s="19">
        <f t="shared" si="4"/>
        <v>0</v>
      </c>
      <c r="M71" s="12">
        <f t="shared" si="5"/>
        <v>0</v>
      </c>
      <c r="N71" s="2"/>
    </row>
    <row r="72" spans="1:14" s="1" customFormat="1" ht="18.75" x14ac:dyDescent="0.25">
      <c r="A72" s="87"/>
      <c r="B72" s="58" t="s">
        <v>52</v>
      </c>
      <c r="C72" s="58">
        <v>954</v>
      </c>
      <c r="D72" s="58">
        <v>396</v>
      </c>
      <c r="E72" s="58">
        <v>2</v>
      </c>
      <c r="F72" s="59">
        <f t="shared" si="8"/>
        <v>0.75556800000000002</v>
      </c>
      <c r="G72" s="60">
        <f t="shared" si="9"/>
        <v>4108.7787840000001</v>
      </c>
      <c r="H72" s="60"/>
      <c r="I72" s="60"/>
      <c r="J72" s="58"/>
      <c r="K72" s="58"/>
      <c r="L72" s="19">
        <f t="shared" si="4"/>
        <v>0</v>
      </c>
      <c r="M72" s="12">
        <f t="shared" si="5"/>
        <v>0</v>
      </c>
    </row>
    <row r="73" spans="1:14" s="1" customFormat="1" ht="18.75" x14ac:dyDescent="0.25">
      <c r="A73" s="87"/>
      <c r="B73" s="58" t="s">
        <v>216</v>
      </c>
      <c r="C73" s="58">
        <v>854</v>
      </c>
      <c r="D73" s="58">
        <v>296</v>
      </c>
      <c r="E73" s="58">
        <v>2</v>
      </c>
      <c r="F73" s="59"/>
      <c r="G73" s="60"/>
      <c r="H73" s="21">
        <f>D73/1000*C73/1000*E73*A73</f>
        <v>0</v>
      </c>
      <c r="I73" s="60">
        <f>R73*$I$9</f>
        <v>0</v>
      </c>
      <c r="J73" s="58"/>
      <c r="K73" s="58"/>
      <c r="L73" s="19">
        <f t="shared" si="4"/>
        <v>0</v>
      </c>
      <c r="M73" s="12">
        <f t="shared" si="5"/>
        <v>0</v>
      </c>
      <c r="N73" s="2"/>
    </row>
    <row r="74" spans="1:14" s="1" customFormat="1" ht="18.75" x14ac:dyDescent="0.25">
      <c r="A74" s="87"/>
      <c r="B74" s="58" t="s">
        <v>217</v>
      </c>
      <c r="C74" s="58">
        <v>854</v>
      </c>
      <c r="D74" s="58">
        <v>296</v>
      </c>
      <c r="E74" s="58">
        <v>2</v>
      </c>
      <c r="F74" s="59"/>
      <c r="G74" s="60"/>
      <c r="H74" s="60"/>
      <c r="I74" s="60"/>
      <c r="J74" s="59">
        <f>D74/1000*C74/1000*E74*A74</f>
        <v>0</v>
      </c>
      <c r="K74" s="72">
        <f>J74*$K$9</f>
        <v>0</v>
      </c>
      <c r="L74" s="19">
        <f t="shared" si="4"/>
        <v>0</v>
      </c>
      <c r="M74" s="12">
        <f t="shared" si="5"/>
        <v>0</v>
      </c>
      <c r="N74" s="2"/>
    </row>
    <row r="75" spans="1:14" s="1" customFormat="1" ht="18.75" x14ac:dyDescent="0.25">
      <c r="A75" s="87"/>
      <c r="B75" s="58" t="s">
        <v>111</v>
      </c>
      <c r="C75" s="58">
        <v>954</v>
      </c>
      <c r="D75" s="58">
        <v>446</v>
      </c>
      <c r="E75" s="58">
        <v>2</v>
      </c>
      <c r="F75" s="59">
        <f t="shared" si="8"/>
        <v>0.85096799999999995</v>
      </c>
      <c r="G75" s="60">
        <f t="shared" si="9"/>
        <v>4627.5639839999994</v>
      </c>
      <c r="H75" s="60"/>
      <c r="I75" s="60"/>
      <c r="J75" s="58"/>
      <c r="K75" s="58"/>
      <c r="L75" s="19">
        <f t="shared" si="4"/>
        <v>0</v>
      </c>
      <c r="M75" s="12">
        <f t="shared" si="5"/>
        <v>0</v>
      </c>
    </row>
    <row r="76" spans="1:14" s="1" customFormat="1" ht="18.75" x14ac:dyDescent="0.25">
      <c r="A76" s="87"/>
      <c r="B76" s="58" t="s">
        <v>218</v>
      </c>
      <c r="C76" s="58">
        <v>854</v>
      </c>
      <c r="D76" s="58">
        <v>346</v>
      </c>
      <c r="E76" s="58">
        <v>2</v>
      </c>
      <c r="F76" s="59"/>
      <c r="G76" s="60"/>
      <c r="H76" s="21">
        <f>D76/1000*C76/1000*E76*A76</f>
        <v>0</v>
      </c>
      <c r="I76" s="60">
        <f>R76*$I$9</f>
        <v>0</v>
      </c>
      <c r="J76" s="58"/>
      <c r="K76" s="58"/>
      <c r="L76" s="19">
        <f t="shared" si="4"/>
        <v>0</v>
      </c>
      <c r="M76" s="12">
        <f t="shared" si="5"/>
        <v>0</v>
      </c>
      <c r="N76" s="2"/>
    </row>
    <row r="77" spans="1:14" s="1" customFormat="1" ht="18.75" x14ac:dyDescent="0.25">
      <c r="A77" s="87"/>
      <c r="B77" s="58" t="s">
        <v>219</v>
      </c>
      <c r="C77" s="58">
        <v>854</v>
      </c>
      <c r="D77" s="58">
        <v>346</v>
      </c>
      <c r="E77" s="58">
        <v>2</v>
      </c>
      <c r="F77" s="59"/>
      <c r="G77" s="60"/>
      <c r="H77" s="60"/>
      <c r="I77" s="60"/>
      <c r="J77" s="59">
        <f>D77/1000*C77/1000*E77*A77</f>
        <v>0</v>
      </c>
      <c r="K77" s="72">
        <f>J77*$K$9</f>
        <v>0</v>
      </c>
      <c r="L77" s="19">
        <f t="shared" ref="L77:L113" si="10">A77*G77</f>
        <v>0</v>
      </c>
      <c r="M77" s="12">
        <f t="shared" ref="M77:M113" si="11">F77*A77</f>
        <v>0</v>
      </c>
      <c r="N77" s="2"/>
    </row>
    <row r="78" spans="1:14" s="1" customFormat="1" ht="18.75" x14ac:dyDescent="0.25">
      <c r="A78" s="87"/>
      <c r="B78" s="58" t="s">
        <v>70</v>
      </c>
      <c r="C78" s="58">
        <v>954</v>
      </c>
      <c r="D78" s="58">
        <v>396</v>
      </c>
      <c r="E78" s="58">
        <v>1</v>
      </c>
      <c r="F78" s="59">
        <f t="shared" si="8"/>
        <v>0.37778400000000001</v>
      </c>
      <c r="G78" s="60">
        <f t="shared" si="9"/>
        <v>2054.389392</v>
      </c>
      <c r="H78" s="60"/>
      <c r="I78" s="60"/>
      <c r="J78" s="58"/>
      <c r="K78" s="58"/>
      <c r="L78" s="19">
        <f t="shared" si="10"/>
        <v>0</v>
      </c>
      <c r="M78" s="12">
        <f t="shared" si="11"/>
        <v>0</v>
      </c>
    </row>
    <row r="79" spans="1:14" s="1" customFormat="1" ht="18.75" x14ac:dyDescent="0.25">
      <c r="A79" s="87"/>
      <c r="B79" s="58" t="s">
        <v>248</v>
      </c>
      <c r="C79" s="58">
        <v>854</v>
      </c>
      <c r="D79" s="58">
        <v>296</v>
      </c>
      <c r="E79" s="58">
        <v>1</v>
      </c>
      <c r="F79" s="59"/>
      <c r="G79" s="60"/>
      <c r="H79" s="21">
        <f>D79/1000*C79/1000*E79*A79</f>
        <v>0</v>
      </c>
      <c r="I79" s="60">
        <f>R79*$I$9</f>
        <v>0</v>
      </c>
      <c r="J79" s="58"/>
      <c r="K79" s="58"/>
      <c r="L79" s="19">
        <f t="shared" si="10"/>
        <v>0</v>
      </c>
      <c r="M79" s="12">
        <f t="shared" si="11"/>
        <v>0</v>
      </c>
    </row>
    <row r="80" spans="1:14" s="1" customFormat="1" ht="18.75" x14ac:dyDescent="0.25">
      <c r="A80" s="87"/>
      <c r="B80" s="58" t="s">
        <v>249</v>
      </c>
      <c r="C80" s="58">
        <v>854</v>
      </c>
      <c r="D80" s="58">
        <v>296</v>
      </c>
      <c r="E80" s="58">
        <v>1</v>
      </c>
      <c r="F80" s="59"/>
      <c r="G80" s="60"/>
      <c r="H80" s="60"/>
      <c r="I80" s="60"/>
      <c r="J80" s="59">
        <f>D80/1000*C80/1000*E80*A80</f>
        <v>0</v>
      </c>
      <c r="K80" s="72">
        <f>J80*$K$9</f>
        <v>0</v>
      </c>
      <c r="L80" s="19">
        <f t="shared" si="10"/>
        <v>0</v>
      </c>
      <c r="M80" s="12">
        <f t="shared" si="11"/>
        <v>0</v>
      </c>
    </row>
    <row r="81" spans="1:14" s="1" customFormat="1" ht="18.75" x14ac:dyDescent="0.25">
      <c r="A81" s="87"/>
      <c r="B81" s="58" t="s">
        <v>71</v>
      </c>
      <c r="C81" s="58">
        <v>954</v>
      </c>
      <c r="D81" s="58">
        <v>362</v>
      </c>
      <c r="E81" s="58">
        <v>1</v>
      </c>
      <c r="F81" s="59">
        <f t="shared" si="8"/>
        <v>0.34534799999999999</v>
      </c>
      <c r="G81" s="60">
        <f t="shared" si="9"/>
        <v>1878.002424</v>
      </c>
      <c r="H81" s="60"/>
      <c r="I81" s="60"/>
      <c r="J81" s="58"/>
      <c r="K81" s="58"/>
      <c r="L81" s="19">
        <f t="shared" si="10"/>
        <v>0</v>
      </c>
      <c r="M81" s="12">
        <f t="shared" si="11"/>
        <v>0</v>
      </c>
    </row>
    <row r="82" spans="1:14" s="1" customFormat="1" ht="18.75" x14ac:dyDescent="0.25">
      <c r="A82" s="87"/>
      <c r="B82" s="58" t="s">
        <v>250</v>
      </c>
      <c r="C82" s="58">
        <v>854</v>
      </c>
      <c r="D82" s="58">
        <v>262</v>
      </c>
      <c r="E82" s="58">
        <v>1</v>
      </c>
      <c r="F82" s="59"/>
      <c r="G82" s="60"/>
      <c r="H82" s="21">
        <f>D82/1000*C82/1000*E82*A82</f>
        <v>0</v>
      </c>
      <c r="I82" s="60">
        <f>R82*$I$9</f>
        <v>0</v>
      </c>
      <c r="J82" s="58"/>
      <c r="K82" s="58"/>
      <c r="L82" s="19">
        <f t="shared" si="10"/>
        <v>0</v>
      </c>
      <c r="M82" s="12">
        <f t="shared" si="11"/>
        <v>0</v>
      </c>
    </row>
    <row r="83" spans="1:14" s="1" customFormat="1" ht="18.75" x14ac:dyDescent="0.25">
      <c r="A83" s="87"/>
      <c r="B83" s="58" t="s">
        <v>251</v>
      </c>
      <c r="C83" s="58">
        <v>854</v>
      </c>
      <c r="D83" s="58">
        <v>262</v>
      </c>
      <c r="E83" s="58">
        <v>1</v>
      </c>
      <c r="F83" s="59"/>
      <c r="G83" s="60"/>
      <c r="H83" s="60"/>
      <c r="I83" s="60"/>
      <c r="J83" s="59">
        <f>D83/1000*C83/1000*E83*A83</f>
        <v>0</v>
      </c>
      <c r="K83" s="72">
        <f>J83*$K$9</f>
        <v>0</v>
      </c>
      <c r="L83" s="19">
        <f t="shared" si="10"/>
        <v>0</v>
      </c>
      <c r="M83" s="12">
        <f t="shared" si="11"/>
        <v>0</v>
      </c>
    </row>
    <row r="84" spans="1:14" s="1" customFormat="1" ht="18.75" x14ac:dyDescent="0.25">
      <c r="A84" s="87"/>
      <c r="B84" s="58" t="s">
        <v>53</v>
      </c>
      <c r="C84" s="58">
        <v>356</v>
      </c>
      <c r="D84" s="58">
        <v>496</v>
      </c>
      <c r="E84" s="58">
        <v>1</v>
      </c>
      <c r="F84" s="59">
        <f t="shared" si="8"/>
        <v>0.17657599999999998</v>
      </c>
      <c r="G84" s="60">
        <f t="shared" si="9"/>
        <v>960.22028799999987</v>
      </c>
      <c r="H84" s="60"/>
      <c r="I84" s="60"/>
      <c r="J84" s="18"/>
      <c r="K84" s="18"/>
      <c r="L84" s="19">
        <f t="shared" si="10"/>
        <v>0</v>
      </c>
      <c r="M84" s="12">
        <f t="shared" si="11"/>
        <v>0</v>
      </c>
    </row>
    <row r="85" spans="1:14" s="1" customFormat="1" ht="18.75" x14ac:dyDescent="0.25">
      <c r="A85" s="87"/>
      <c r="B85" s="58" t="s">
        <v>54</v>
      </c>
      <c r="C85" s="58">
        <v>356</v>
      </c>
      <c r="D85" s="58">
        <v>596</v>
      </c>
      <c r="E85" s="58">
        <v>1</v>
      </c>
      <c r="F85" s="59">
        <f t="shared" si="8"/>
        <v>0.21217599999999998</v>
      </c>
      <c r="G85" s="60">
        <f t="shared" si="9"/>
        <v>1153.8130879999999</v>
      </c>
      <c r="H85" s="60"/>
      <c r="I85" s="60"/>
      <c r="J85" s="18"/>
      <c r="K85" s="18"/>
      <c r="L85" s="19">
        <f t="shared" si="10"/>
        <v>0</v>
      </c>
      <c r="M85" s="12">
        <f t="shared" si="11"/>
        <v>0</v>
      </c>
    </row>
    <row r="86" spans="1:14" s="1" customFormat="1" ht="18.75" x14ac:dyDescent="0.25">
      <c r="A86" s="87"/>
      <c r="B86" s="58" t="s">
        <v>316</v>
      </c>
      <c r="C86" s="58">
        <v>356</v>
      </c>
      <c r="D86" s="58">
        <v>596</v>
      </c>
      <c r="E86" s="58">
        <v>1</v>
      </c>
      <c r="F86" s="59">
        <f t="shared" ref="F86:F90" si="12">((C86/1000)*(D86/1000))*E86</f>
        <v>0.21217599999999998</v>
      </c>
      <c r="G86" s="60">
        <f t="shared" ref="G86:G90" si="13">F86*$G$9</f>
        <v>1153.8130879999999</v>
      </c>
      <c r="H86" s="60"/>
      <c r="I86" s="60"/>
      <c r="J86" s="18"/>
      <c r="K86" s="18"/>
      <c r="L86" s="19">
        <f t="shared" si="10"/>
        <v>0</v>
      </c>
      <c r="M86" s="12">
        <f t="shared" si="11"/>
        <v>0</v>
      </c>
    </row>
    <row r="87" spans="1:14" s="1" customFormat="1" ht="18.75" x14ac:dyDescent="0.25">
      <c r="A87" s="87"/>
      <c r="B87" s="58" t="s">
        <v>55</v>
      </c>
      <c r="C87" s="58">
        <v>356</v>
      </c>
      <c r="D87" s="58">
        <v>796</v>
      </c>
      <c r="E87" s="58">
        <v>1</v>
      </c>
      <c r="F87" s="59">
        <f t="shared" si="12"/>
        <v>0.28337600000000002</v>
      </c>
      <c r="G87" s="60">
        <f t="shared" si="13"/>
        <v>1540.9986880000001</v>
      </c>
      <c r="H87" s="60"/>
      <c r="I87" s="60"/>
      <c r="J87" s="18"/>
      <c r="K87" s="18"/>
      <c r="L87" s="19">
        <f t="shared" si="10"/>
        <v>0</v>
      </c>
      <c r="M87" s="12">
        <f t="shared" si="11"/>
        <v>0</v>
      </c>
    </row>
    <row r="88" spans="1:14" s="1" customFormat="1" ht="18.75" x14ac:dyDescent="0.25">
      <c r="A88" s="87"/>
      <c r="B88" s="58" t="s">
        <v>317</v>
      </c>
      <c r="C88" s="58">
        <v>356</v>
      </c>
      <c r="D88" s="58">
        <v>796</v>
      </c>
      <c r="E88" s="58">
        <v>1</v>
      </c>
      <c r="F88" s="59">
        <f t="shared" si="12"/>
        <v>0.28337600000000002</v>
      </c>
      <c r="G88" s="60">
        <f t="shared" si="13"/>
        <v>1540.9986880000001</v>
      </c>
      <c r="H88" s="60"/>
      <c r="I88" s="60"/>
      <c r="J88" s="18"/>
      <c r="K88" s="18"/>
      <c r="L88" s="19">
        <f t="shared" si="10"/>
        <v>0</v>
      </c>
      <c r="M88" s="12">
        <f t="shared" si="11"/>
        <v>0</v>
      </c>
    </row>
    <row r="89" spans="1:14" s="1" customFormat="1" ht="18.75" x14ac:dyDescent="0.25">
      <c r="A89" s="87"/>
      <c r="B89" s="58" t="s">
        <v>56</v>
      </c>
      <c r="C89" s="58">
        <v>356</v>
      </c>
      <c r="D89" s="58">
        <v>896</v>
      </c>
      <c r="E89" s="58">
        <v>1</v>
      </c>
      <c r="F89" s="59">
        <f t="shared" si="12"/>
        <v>0.31897599999999998</v>
      </c>
      <c r="G89" s="60">
        <f t="shared" si="13"/>
        <v>1734.5914879999998</v>
      </c>
      <c r="H89" s="60"/>
      <c r="I89" s="60"/>
      <c r="J89" s="18"/>
      <c r="K89" s="18"/>
      <c r="L89" s="19">
        <f t="shared" si="10"/>
        <v>0</v>
      </c>
      <c r="M89" s="12">
        <f t="shared" si="11"/>
        <v>0</v>
      </c>
    </row>
    <row r="90" spans="1:14" s="1" customFormat="1" ht="18.75" x14ac:dyDescent="0.25">
      <c r="A90" s="87"/>
      <c r="B90" s="58" t="s">
        <v>318</v>
      </c>
      <c r="C90" s="58">
        <v>356</v>
      </c>
      <c r="D90" s="58">
        <v>896</v>
      </c>
      <c r="E90" s="58">
        <v>1</v>
      </c>
      <c r="F90" s="59">
        <f t="shared" si="12"/>
        <v>0.31897599999999998</v>
      </c>
      <c r="G90" s="60">
        <f t="shared" si="13"/>
        <v>1734.5914879999998</v>
      </c>
      <c r="H90" s="60"/>
      <c r="I90" s="60"/>
      <c r="J90" s="18"/>
      <c r="K90" s="18"/>
      <c r="L90" s="19">
        <f t="shared" si="10"/>
        <v>0</v>
      </c>
      <c r="M90" s="12">
        <f t="shared" si="11"/>
        <v>0</v>
      </c>
    </row>
    <row r="91" spans="1:14" s="1" customFormat="1" ht="18.75" x14ac:dyDescent="0.25">
      <c r="A91" s="87"/>
      <c r="B91" s="58" t="s">
        <v>108</v>
      </c>
      <c r="C91" s="58">
        <v>356</v>
      </c>
      <c r="D91" s="58">
        <v>596</v>
      </c>
      <c r="E91" s="58">
        <v>1</v>
      </c>
      <c r="F91" s="59">
        <f t="shared" si="8"/>
        <v>0.21217599999999998</v>
      </c>
      <c r="G91" s="60">
        <f t="shared" si="9"/>
        <v>1153.8130879999999</v>
      </c>
      <c r="H91" s="60"/>
      <c r="I91" s="60"/>
      <c r="J91" s="58"/>
      <c r="K91" s="58"/>
      <c r="L91" s="19">
        <f t="shared" si="10"/>
        <v>0</v>
      </c>
      <c r="M91" s="12">
        <f t="shared" si="11"/>
        <v>0</v>
      </c>
    </row>
    <row r="92" spans="1:14" s="1" customFormat="1" ht="18.75" x14ac:dyDescent="0.25">
      <c r="A92" s="87"/>
      <c r="B92" s="58" t="s">
        <v>220</v>
      </c>
      <c r="C92" s="58">
        <v>237</v>
      </c>
      <c r="D92" s="58">
        <v>447</v>
      </c>
      <c r="E92" s="58">
        <v>1</v>
      </c>
      <c r="F92" s="59"/>
      <c r="G92" s="60"/>
      <c r="H92" s="21">
        <f>D92/1000*C92/1000*E92*A92</f>
        <v>0</v>
      </c>
      <c r="I92" s="60">
        <f>R92*$I$9</f>
        <v>0</v>
      </c>
      <c r="J92" s="58"/>
      <c r="K92" s="58"/>
      <c r="L92" s="19">
        <f t="shared" si="10"/>
        <v>0</v>
      </c>
      <c r="M92" s="12">
        <f t="shared" si="11"/>
        <v>0</v>
      </c>
      <c r="N92" s="2"/>
    </row>
    <row r="93" spans="1:14" s="1" customFormat="1" ht="18.75" x14ac:dyDescent="0.25">
      <c r="A93" s="87"/>
      <c r="B93" s="58" t="s">
        <v>221</v>
      </c>
      <c r="C93" s="58">
        <v>237</v>
      </c>
      <c r="D93" s="58">
        <v>447</v>
      </c>
      <c r="E93" s="58">
        <v>1</v>
      </c>
      <c r="F93" s="59"/>
      <c r="G93" s="60"/>
      <c r="H93" s="60"/>
      <c r="I93" s="60"/>
      <c r="J93" s="59">
        <f>D93/1000*C93/1000*E93*A93</f>
        <v>0</v>
      </c>
      <c r="K93" s="72">
        <f>J93*$K$9</f>
        <v>0</v>
      </c>
      <c r="L93" s="19">
        <f t="shared" si="10"/>
        <v>0</v>
      </c>
      <c r="M93" s="12">
        <f t="shared" si="11"/>
        <v>0</v>
      </c>
      <c r="N93" s="2"/>
    </row>
    <row r="94" spans="1:14" s="1" customFormat="1" ht="18.75" x14ac:dyDescent="0.25">
      <c r="A94" s="87"/>
      <c r="B94" s="58" t="s">
        <v>109</v>
      </c>
      <c r="C94" s="58">
        <v>356</v>
      </c>
      <c r="D94" s="58">
        <v>796</v>
      </c>
      <c r="E94" s="58">
        <v>1</v>
      </c>
      <c r="F94" s="59">
        <f t="shared" si="8"/>
        <v>0.28337600000000002</v>
      </c>
      <c r="G94" s="60">
        <f t="shared" si="9"/>
        <v>1540.9986880000001</v>
      </c>
      <c r="H94" s="60"/>
      <c r="I94" s="60"/>
      <c r="J94" s="58"/>
      <c r="K94" s="58"/>
      <c r="L94" s="19">
        <f t="shared" si="10"/>
        <v>0</v>
      </c>
      <c r="M94" s="12">
        <f t="shared" si="11"/>
        <v>0</v>
      </c>
    </row>
    <row r="95" spans="1:14" s="1" customFormat="1" ht="18.75" x14ac:dyDescent="0.25">
      <c r="A95" s="87"/>
      <c r="B95" s="58" t="s">
        <v>222</v>
      </c>
      <c r="C95" s="58">
        <v>237</v>
      </c>
      <c r="D95" s="58">
        <v>677</v>
      </c>
      <c r="E95" s="58">
        <v>1</v>
      </c>
      <c r="F95" s="59"/>
      <c r="G95" s="60"/>
      <c r="H95" s="21">
        <f>D95/1000*C95/1000*E95*A95</f>
        <v>0</v>
      </c>
      <c r="I95" s="60">
        <f>R95*$I$9</f>
        <v>0</v>
      </c>
      <c r="J95" s="58"/>
      <c r="K95" s="58"/>
      <c r="L95" s="19">
        <f t="shared" si="10"/>
        <v>0</v>
      </c>
      <c r="M95" s="12">
        <f t="shared" si="11"/>
        <v>0</v>
      </c>
      <c r="N95" s="2"/>
    </row>
    <row r="96" spans="1:14" s="1" customFormat="1" ht="18.75" x14ac:dyDescent="0.25">
      <c r="A96" s="87"/>
      <c r="B96" s="58" t="s">
        <v>223</v>
      </c>
      <c r="C96" s="58">
        <v>237</v>
      </c>
      <c r="D96" s="58">
        <v>677</v>
      </c>
      <c r="E96" s="58">
        <v>1</v>
      </c>
      <c r="F96" s="59"/>
      <c r="G96" s="60"/>
      <c r="H96" s="60"/>
      <c r="I96" s="60"/>
      <c r="J96" s="59">
        <f>D96/1000*C96/1000*E96*A96</f>
        <v>0</v>
      </c>
      <c r="K96" s="72">
        <f>J96*$K$9</f>
        <v>0</v>
      </c>
      <c r="L96" s="19">
        <f t="shared" si="10"/>
        <v>0</v>
      </c>
      <c r="M96" s="12">
        <f t="shared" si="11"/>
        <v>0</v>
      </c>
      <c r="N96" s="2"/>
    </row>
    <row r="97" spans="1:14" s="1" customFormat="1" ht="18.75" x14ac:dyDescent="0.25">
      <c r="A97" s="87"/>
      <c r="B97" s="58" t="s">
        <v>110</v>
      </c>
      <c r="C97" s="58">
        <v>356</v>
      </c>
      <c r="D97" s="58">
        <v>896</v>
      </c>
      <c r="E97" s="58">
        <v>1</v>
      </c>
      <c r="F97" s="59">
        <f t="shared" si="8"/>
        <v>0.31897599999999998</v>
      </c>
      <c r="G97" s="60">
        <f t="shared" si="9"/>
        <v>1734.5914879999998</v>
      </c>
      <c r="H97" s="60"/>
      <c r="I97" s="60"/>
      <c r="J97" s="58"/>
      <c r="K97" s="58"/>
      <c r="L97" s="19">
        <f t="shared" si="10"/>
        <v>0</v>
      </c>
      <c r="M97" s="12">
        <f t="shared" si="11"/>
        <v>0</v>
      </c>
    </row>
    <row r="98" spans="1:14" s="1" customFormat="1" ht="18.75" x14ac:dyDescent="0.25">
      <c r="A98" s="87"/>
      <c r="B98" s="58" t="s">
        <v>224</v>
      </c>
      <c r="C98" s="58">
        <v>237</v>
      </c>
      <c r="D98" s="58">
        <v>777</v>
      </c>
      <c r="E98" s="58">
        <v>1</v>
      </c>
      <c r="F98" s="59"/>
      <c r="G98" s="60"/>
      <c r="H98" s="21">
        <f>D98/1000*C98/1000*E98*A98</f>
        <v>0</v>
      </c>
      <c r="I98" s="60">
        <f>R98*$I$9</f>
        <v>0</v>
      </c>
      <c r="J98" s="58"/>
      <c r="K98" s="58"/>
      <c r="L98" s="19">
        <f t="shared" si="10"/>
        <v>0</v>
      </c>
      <c r="M98" s="12">
        <f t="shared" si="11"/>
        <v>0</v>
      </c>
      <c r="N98" s="2"/>
    </row>
    <row r="99" spans="1:14" s="1" customFormat="1" ht="18.75" x14ac:dyDescent="0.25">
      <c r="A99" s="87"/>
      <c r="B99" s="58" t="s">
        <v>225</v>
      </c>
      <c r="C99" s="58">
        <v>237</v>
      </c>
      <c r="D99" s="58">
        <v>777</v>
      </c>
      <c r="E99" s="58">
        <v>1</v>
      </c>
      <c r="F99" s="59"/>
      <c r="G99" s="60"/>
      <c r="H99" s="60"/>
      <c r="I99" s="60"/>
      <c r="J99" s="59">
        <f>D99/1000*C99/1000*E99*A99</f>
        <v>0</v>
      </c>
      <c r="K99" s="72">
        <f>J99*$K$9</f>
        <v>0</v>
      </c>
      <c r="L99" s="19">
        <f t="shared" si="10"/>
        <v>0</v>
      </c>
      <c r="M99" s="12">
        <f t="shared" si="11"/>
        <v>0</v>
      </c>
      <c r="N99" s="2"/>
    </row>
    <row r="100" spans="1:14" s="1" customFormat="1" ht="18.75" x14ac:dyDescent="0.25">
      <c r="A100" s="87"/>
      <c r="B100" s="58" t="s">
        <v>57</v>
      </c>
      <c r="C100" s="58">
        <v>356</v>
      </c>
      <c r="D100" s="58">
        <v>596</v>
      </c>
      <c r="E100" s="58">
        <v>2</v>
      </c>
      <c r="F100" s="59">
        <f t="shared" si="8"/>
        <v>0.42435199999999995</v>
      </c>
      <c r="G100" s="60">
        <f t="shared" si="9"/>
        <v>2307.6261759999998</v>
      </c>
      <c r="H100" s="60"/>
      <c r="I100" s="60"/>
      <c r="J100" s="18"/>
      <c r="K100" s="18"/>
      <c r="L100" s="19">
        <f t="shared" si="10"/>
        <v>0</v>
      </c>
      <c r="M100" s="12">
        <f t="shared" si="11"/>
        <v>0</v>
      </c>
    </row>
    <row r="101" spans="1:14" s="1" customFormat="1" ht="18.75" x14ac:dyDescent="0.25">
      <c r="A101" s="87"/>
      <c r="B101" s="58" t="s">
        <v>58</v>
      </c>
      <c r="C101" s="58">
        <v>356</v>
      </c>
      <c r="D101" s="58">
        <v>796</v>
      </c>
      <c r="E101" s="58">
        <v>2</v>
      </c>
      <c r="F101" s="59">
        <f t="shared" si="8"/>
        <v>0.56675200000000003</v>
      </c>
      <c r="G101" s="60">
        <f t="shared" si="9"/>
        <v>3081.9973760000003</v>
      </c>
      <c r="H101" s="60"/>
      <c r="I101" s="60"/>
      <c r="J101" s="18"/>
      <c r="K101" s="18"/>
      <c r="L101" s="19">
        <f t="shared" si="10"/>
        <v>0</v>
      </c>
      <c r="M101" s="12">
        <f t="shared" si="11"/>
        <v>0</v>
      </c>
    </row>
    <row r="102" spans="1:14" s="1" customFormat="1" ht="18.75" x14ac:dyDescent="0.25">
      <c r="A102" s="87"/>
      <c r="B102" s="58" t="s">
        <v>59</v>
      </c>
      <c r="C102" s="58">
        <v>356</v>
      </c>
      <c r="D102" s="58">
        <v>896</v>
      </c>
      <c r="E102" s="58">
        <v>2</v>
      </c>
      <c r="F102" s="59">
        <f t="shared" si="8"/>
        <v>0.63795199999999996</v>
      </c>
      <c r="G102" s="60">
        <f t="shared" si="9"/>
        <v>3469.1829759999996</v>
      </c>
      <c r="H102" s="60"/>
      <c r="I102" s="60"/>
      <c r="J102" s="18"/>
      <c r="K102" s="18"/>
      <c r="L102" s="19">
        <f t="shared" si="10"/>
        <v>0</v>
      </c>
      <c r="M102" s="12">
        <f t="shared" si="11"/>
        <v>0</v>
      </c>
    </row>
    <row r="103" spans="1:14" s="1" customFormat="1" ht="18.75" x14ac:dyDescent="0.25">
      <c r="A103" s="87"/>
      <c r="B103" s="58" t="s">
        <v>153</v>
      </c>
      <c r="C103" s="58">
        <v>356</v>
      </c>
      <c r="D103" s="58">
        <v>596</v>
      </c>
      <c r="E103" s="58">
        <v>2</v>
      </c>
      <c r="F103" s="59">
        <f t="shared" si="8"/>
        <v>0.42435199999999995</v>
      </c>
      <c r="G103" s="60">
        <f t="shared" si="9"/>
        <v>2307.6261759999998</v>
      </c>
      <c r="H103" s="60"/>
      <c r="I103" s="60"/>
      <c r="J103" s="58"/>
      <c r="K103" s="58"/>
      <c r="L103" s="19">
        <f t="shared" si="10"/>
        <v>0</v>
      </c>
      <c r="M103" s="12">
        <f t="shared" si="11"/>
        <v>0</v>
      </c>
    </row>
    <row r="104" spans="1:14" s="1" customFormat="1" ht="18.75" x14ac:dyDescent="0.25">
      <c r="A104" s="87"/>
      <c r="B104" s="58" t="s">
        <v>227</v>
      </c>
      <c r="C104" s="58">
        <v>237</v>
      </c>
      <c r="D104" s="58">
        <v>447</v>
      </c>
      <c r="E104" s="58">
        <v>1</v>
      </c>
      <c r="F104" s="59"/>
      <c r="G104" s="60"/>
      <c r="H104" s="21">
        <f>D104/1000*C104/1000*E104*A104</f>
        <v>0</v>
      </c>
      <c r="I104" s="60">
        <f>R104*$I$9</f>
        <v>0</v>
      </c>
      <c r="J104" s="58"/>
      <c r="K104" s="58"/>
      <c r="L104" s="19">
        <f t="shared" si="10"/>
        <v>0</v>
      </c>
      <c r="M104" s="12">
        <f t="shared" si="11"/>
        <v>0</v>
      </c>
      <c r="N104" s="2"/>
    </row>
    <row r="105" spans="1:14" s="1" customFormat="1" ht="18.75" x14ac:dyDescent="0.25">
      <c r="A105" s="87"/>
      <c r="B105" s="58" t="s">
        <v>226</v>
      </c>
      <c r="C105" s="58">
        <v>237</v>
      </c>
      <c r="D105" s="58">
        <v>447</v>
      </c>
      <c r="E105" s="58">
        <v>1</v>
      </c>
      <c r="F105" s="59"/>
      <c r="G105" s="60"/>
      <c r="H105" s="60"/>
      <c r="I105" s="60"/>
      <c r="J105" s="59">
        <f>D105/1000*C105/1000*E105*A105</f>
        <v>0</v>
      </c>
      <c r="K105" s="72">
        <f>J105*$K$9</f>
        <v>0</v>
      </c>
      <c r="L105" s="19">
        <f t="shared" si="10"/>
        <v>0</v>
      </c>
      <c r="M105" s="12">
        <f t="shared" si="11"/>
        <v>0</v>
      </c>
      <c r="N105" s="2"/>
    </row>
    <row r="106" spans="1:14" s="1" customFormat="1" ht="18.75" x14ac:dyDescent="0.25">
      <c r="A106" s="87"/>
      <c r="B106" s="58" t="s">
        <v>154</v>
      </c>
      <c r="C106" s="58">
        <v>356</v>
      </c>
      <c r="D106" s="58">
        <v>796</v>
      </c>
      <c r="E106" s="58">
        <v>2</v>
      </c>
      <c r="F106" s="59">
        <f t="shared" si="8"/>
        <v>0.56675200000000003</v>
      </c>
      <c r="G106" s="60">
        <f t="shared" si="9"/>
        <v>3081.9973760000003</v>
      </c>
      <c r="H106" s="60"/>
      <c r="I106" s="60"/>
      <c r="J106" s="58"/>
      <c r="K106" s="58"/>
      <c r="L106" s="19">
        <f t="shared" si="10"/>
        <v>0</v>
      </c>
      <c r="M106" s="12">
        <f t="shared" si="11"/>
        <v>0</v>
      </c>
    </row>
    <row r="107" spans="1:14" s="1" customFormat="1" ht="18.75" x14ac:dyDescent="0.25">
      <c r="A107" s="87"/>
      <c r="B107" s="58" t="s">
        <v>228</v>
      </c>
      <c r="C107" s="58">
        <v>237</v>
      </c>
      <c r="D107" s="58">
        <v>677</v>
      </c>
      <c r="E107" s="58">
        <v>1</v>
      </c>
      <c r="F107" s="59"/>
      <c r="G107" s="60"/>
      <c r="H107" s="21">
        <f>D107/1000*C107/1000*E107*A107</f>
        <v>0</v>
      </c>
      <c r="I107" s="60">
        <f>R107*$I$9</f>
        <v>0</v>
      </c>
      <c r="J107" s="58"/>
      <c r="K107" s="58"/>
      <c r="L107" s="19">
        <f t="shared" si="10"/>
        <v>0</v>
      </c>
      <c r="M107" s="12">
        <f t="shared" si="11"/>
        <v>0</v>
      </c>
      <c r="N107" s="2"/>
    </row>
    <row r="108" spans="1:14" s="1" customFormat="1" ht="18.75" x14ac:dyDescent="0.25">
      <c r="A108" s="87"/>
      <c r="B108" s="58" t="s">
        <v>229</v>
      </c>
      <c r="C108" s="58">
        <v>237</v>
      </c>
      <c r="D108" s="58">
        <v>677</v>
      </c>
      <c r="E108" s="58">
        <v>1</v>
      </c>
      <c r="F108" s="59"/>
      <c r="G108" s="60"/>
      <c r="H108" s="60"/>
      <c r="I108" s="60"/>
      <c r="J108" s="59">
        <f>D108/1000*C108/1000*E108*A108</f>
        <v>0</v>
      </c>
      <c r="K108" s="72">
        <f>J108*$K$9</f>
        <v>0</v>
      </c>
      <c r="L108" s="19">
        <f t="shared" si="10"/>
        <v>0</v>
      </c>
      <c r="M108" s="12">
        <f t="shared" si="11"/>
        <v>0</v>
      </c>
      <c r="N108" s="2"/>
    </row>
    <row r="109" spans="1:14" s="1" customFormat="1" ht="18.75" x14ac:dyDescent="0.25">
      <c r="A109" s="87"/>
      <c r="B109" s="58" t="s">
        <v>155</v>
      </c>
      <c r="C109" s="58">
        <v>356</v>
      </c>
      <c r="D109" s="58">
        <v>896</v>
      </c>
      <c r="E109" s="58">
        <v>2</v>
      </c>
      <c r="F109" s="59">
        <f t="shared" si="8"/>
        <v>0.63795199999999996</v>
      </c>
      <c r="G109" s="60">
        <f t="shared" si="9"/>
        <v>3469.1829759999996</v>
      </c>
      <c r="H109" s="60"/>
      <c r="I109" s="60"/>
      <c r="J109" s="58"/>
      <c r="K109" s="58"/>
      <c r="L109" s="19">
        <f t="shared" si="10"/>
        <v>0</v>
      </c>
      <c r="M109" s="12">
        <f t="shared" si="11"/>
        <v>0</v>
      </c>
    </row>
    <row r="110" spans="1:14" s="1" customFormat="1" ht="18.75" x14ac:dyDescent="0.25">
      <c r="A110" s="87"/>
      <c r="B110" s="58" t="s">
        <v>230</v>
      </c>
      <c r="C110" s="58">
        <v>237</v>
      </c>
      <c r="D110" s="58">
        <v>777</v>
      </c>
      <c r="E110" s="58">
        <v>1</v>
      </c>
      <c r="F110" s="59"/>
      <c r="G110" s="60"/>
      <c r="H110" s="21">
        <f>D110/1000*C110/1000*E110*A110</f>
        <v>0</v>
      </c>
      <c r="I110" s="60">
        <f>R110*$I$9</f>
        <v>0</v>
      </c>
      <c r="J110" s="58"/>
      <c r="K110" s="58"/>
      <c r="L110" s="19">
        <f t="shared" si="10"/>
        <v>0</v>
      </c>
      <c r="M110" s="12">
        <f t="shared" si="11"/>
        <v>0</v>
      </c>
      <c r="N110" s="2"/>
    </row>
    <row r="111" spans="1:14" s="1" customFormat="1" ht="18.75" x14ac:dyDescent="0.25">
      <c r="A111" s="87"/>
      <c r="B111" s="58" t="s">
        <v>231</v>
      </c>
      <c r="C111" s="58">
        <v>237</v>
      </c>
      <c r="D111" s="58">
        <v>777</v>
      </c>
      <c r="E111" s="58">
        <v>1</v>
      </c>
      <c r="F111" s="59"/>
      <c r="G111" s="60"/>
      <c r="H111" s="60"/>
      <c r="I111" s="60"/>
      <c r="J111" s="59">
        <f>D111/1000*C111/1000*E111*A111</f>
        <v>0</v>
      </c>
      <c r="K111" s="72">
        <f>J111*$K$9</f>
        <v>0</v>
      </c>
      <c r="L111" s="19">
        <f t="shared" si="10"/>
        <v>0</v>
      </c>
      <c r="M111" s="12">
        <f t="shared" si="11"/>
        <v>0</v>
      </c>
      <c r="N111" s="2"/>
    </row>
    <row r="112" spans="1:14" s="1" customFormat="1" ht="18.75" x14ac:dyDescent="0.25">
      <c r="A112" s="87"/>
      <c r="B112" s="58" t="s">
        <v>63</v>
      </c>
      <c r="C112" s="58">
        <v>356</v>
      </c>
      <c r="D112" s="58">
        <v>596</v>
      </c>
      <c r="E112" s="58">
        <v>1</v>
      </c>
      <c r="F112" s="59">
        <f t="shared" si="8"/>
        <v>0.21217599999999998</v>
      </c>
      <c r="G112" s="60">
        <f t="shared" si="9"/>
        <v>1153.8130879999999</v>
      </c>
      <c r="H112" s="60"/>
      <c r="I112" s="60"/>
      <c r="J112" s="18"/>
      <c r="K112" s="18"/>
      <c r="L112" s="19">
        <f t="shared" si="10"/>
        <v>0</v>
      </c>
      <c r="M112" s="12">
        <f t="shared" si="11"/>
        <v>0</v>
      </c>
    </row>
    <row r="113" spans="1:13" s="1" customFormat="1" ht="18.75" x14ac:dyDescent="0.25">
      <c r="A113" s="91"/>
      <c r="B113" s="75" t="s">
        <v>64</v>
      </c>
      <c r="C113" s="75">
        <v>494</v>
      </c>
      <c r="D113" s="75">
        <v>596</v>
      </c>
      <c r="E113" s="75">
        <v>1</v>
      </c>
      <c r="F113" s="73">
        <f t="shared" si="8"/>
        <v>0.29442399999999996</v>
      </c>
      <c r="G113" s="74">
        <f t="shared" si="9"/>
        <v>1601.0777119999998</v>
      </c>
      <c r="H113" s="74"/>
      <c r="I113" s="74"/>
      <c r="J113" s="18"/>
      <c r="K113" s="18"/>
      <c r="L113" s="19">
        <f t="shared" si="10"/>
        <v>0</v>
      </c>
      <c r="M113" s="12">
        <f t="shared" si="11"/>
        <v>0</v>
      </c>
    </row>
    <row r="114" spans="1:13" s="1" customFormat="1" ht="18.75" x14ac:dyDescent="0.25">
      <c r="A114" s="77"/>
      <c r="B114" s="92" t="s">
        <v>293</v>
      </c>
      <c r="C114" s="93">
        <v>354</v>
      </c>
      <c r="D114" s="93">
        <v>296</v>
      </c>
      <c r="E114" s="93">
        <v>1</v>
      </c>
      <c r="F114" s="94">
        <v>0.10478399999999999</v>
      </c>
      <c r="G114" s="60">
        <f t="shared" ref="G114:G123" si="14">F114*$G$9</f>
        <v>569.81539199999997</v>
      </c>
      <c r="H114" s="60"/>
      <c r="I114" s="60"/>
      <c r="J114" s="18"/>
      <c r="K114" s="18"/>
      <c r="L114" s="19">
        <f t="shared" ref="L114:L123" si="15">A114*G114</f>
        <v>0</v>
      </c>
      <c r="M114" s="12">
        <f t="shared" ref="M114:M123" si="16">F114*A114</f>
        <v>0</v>
      </c>
    </row>
    <row r="115" spans="1:13" s="1" customFormat="1" ht="18.75" x14ac:dyDescent="0.25">
      <c r="A115" s="77"/>
      <c r="B115" s="92" t="s">
        <v>294</v>
      </c>
      <c r="C115" s="93">
        <v>356</v>
      </c>
      <c r="D115" s="93">
        <v>396</v>
      </c>
      <c r="E115" s="93">
        <v>1</v>
      </c>
      <c r="F115" s="94">
        <v>0.14097599999999999</v>
      </c>
      <c r="G115" s="60">
        <f t="shared" si="14"/>
        <v>766.62748799999997</v>
      </c>
      <c r="H115" s="60"/>
      <c r="I115" s="60"/>
      <c r="J115" s="18"/>
      <c r="K115" s="18"/>
      <c r="L115" s="19">
        <f t="shared" si="15"/>
        <v>0</v>
      </c>
      <c r="M115" s="12">
        <f t="shared" si="16"/>
        <v>0</v>
      </c>
    </row>
    <row r="116" spans="1:13" s="1" customFormat="1" x14ac:dyDescent="0.25">
      <c r="A116" s="99"/>
      <c r="B116" s="105" t="s">
        <v>295</v>
      </c>
      <c r="C116" s="93">
        <v>356</v>
      </c>
      <c r="D116" s="93">
        <v>270</v>
      </c>
      <c r="E116" s="93">
        <v>1</v>
      </c>
      <c r="F116" s="104">
        <v>0.18547599999999997</v>
      </c>
      <c r="G116" s="60">
        <f t="shared" si="14"/>
        <v>1008.6184879999998</v>
      </c>
      <c r="H116" s="60"/>
      <c r="I116" s="60"/>
      <c r="J116" s="18"/>
      <c r="K116" s="18"/>
      <c r="L116" s="19">
        <f t="shared" si="15"/>
        <v>0</v>
      </c>
      <c r="M116" s="12">
        <f t="shared" si="16"/>
        <v>0</v>
      </c>
    </row>
    <row r="117" spans="1:13" s="1" customFormat="1" x14ac:dyDescent="0.25">
      <c r="A117" s="100"/>
      <c r="B117" s="105"/>
      <c r="C117" s="93">
        <v>356</v>
      </c>
      <c r="D117" s="93">
        <v>251</v>
      </c>
      <c r="E117" s="93">
        <v>1</v>
      </c>
      <c r="F117" s="104"/>
      <c r="G117" s="60">
        <f t="shared" si="14"/>
        <v>0</v>
      </c>
      <c r="H117" s="60"/>
      <c r="I117" s="60"/>
      <c r="J117" s="18"/>
      <c r="K117" s="18"/>
      <c r="L117" s="19">
        <f t="shared" si="15"/>
        <v>0</v>
      </c>
      <c r="M117" s="12">
        <f t="shared" si="16"/>
        <v>0</v>
      </c>
    </row>
    <row r="118" spans="1:13" s="1" customFormat="1" x14ac:dyDescent="0.25">
      <c r="A118" s="99"/>
      <c r="B118" s="105" t="s">
        <v>296</v>
      </c>
      <c r="C118" s="93">
        <v>356</v>
      </c>
      <c r="D118" s="93">
        <v>270</v>
      </c>
      <c r="E118" s="93">
        <v>1</v>
      </c>
      <c r="F118" s="104">
        <v>0.18547599999999997</v>
      </c>
      <c r="G118" s="60">
        <f t="shared" si="14"/>
        <v>1008.6184879999998</v>
      </c>
      <c r="H118" s="60"/>
      <c r="I118" s="60"/>
      <c r="J118" s="18"/>
      <c r="K118" s="18"/>
      <c r="L118" s="19">
        <f t="shared" si="15"/>
        <v>0</v>
      </c>
      <c r="M118" s="12">
        <f t="shared" si="16"/>
        <v>0</v>
      </c>
    </row>
    <row r="119" spans="1:13" s="1" customFormat="1" x14ac:dyDescent="0.25">
      <c r="A119" s="100"/>
      <c r="B119" s="105"/>
      <c r="C119" s="93">
        <v>356</v>
      </c>
      <c r="D119" s="93">
        <v>251</v>
      </c>
      <c r="E119" s="93">
        <v>1</v>
      </c>
      <c r="F119" s="104"/>
      <c r="G119" s="60">
        <f t="shared" si="14"/>
        <v>0</v>
      </c>
      <c r="H119" s="60"/>
      <c r="I119" s="60"/>
      <c r="J119" s="18"/>
      <c r="K119" s="18"/>
      <c r="L119" s="19">
        <f t="shared" si="15"/>
        <v>0</v>
      </c>
      <c r="M119" s="12">
        <f t="shared" si="16"/>
        <v>0</v>
      </c>
    </row>
    <row r="120" spans="1:13" s="1" customFormat="1" x14ac:dyDescent="0.25">
      <c r="A120" s="99"/>
      <c r="B120" s="105" t="s">
        <v>297</v>
      </c>
      <c r="C120" s="93">
        <v>354</v>
      </c>
      <c r="D120" s="93">
        <v>533</v>
      </c>
      <c r="E120" s="93">
        <v>1</v>
      </c>
      <c r="F120" s="104">
        <v>0.39081599999999994</v>
      </c>
      <c r="G120" s="60">
        <f t="shared" si="14"/>
        <v>2125.2574079999995</v>
      </c>
      <c r="H120" s="60"/>
      <c r="I120" s="60"/>
      <c r="J120" s="18"/>
      <c r="K120" s="18"/>
      <c r="L120" s="19">
        <f t="shared" si="15"/>
        <v>0</v>
      </c>
      <c r="M120" s="12">
        <f t="shared" si="16"/>
        <v>0</v>
      </c>
    </row>
    <row r="121" spans="1:13" s="1" customFormat="1" x14ac:dyDescent="0.25">
      <c r="A121" s="100"/>
      <c r="B121" s="105"/>
      <c r="C121" s="93">
        <v>354</v>
      </c>
      <c r="D121" s="93">
        <v>571</v>
      </c>
      <c r="E121" s="93">
        <v>1</v>
      </c>
      <c r="F121" s="104"/>
      <c r="G121" s="60">
        <f t="shared" si="14"/>
        <v>0</v>
      </c>
      <c r="H121" s="60"/>
      <c r="I121" s="60"/>
      <c r="J121" s="18"/>
      <c r="K121" s="18"/>
      <c r="L121" s="19">
        <f t="shared" si="15"/>
        <v>0</v>
      </c>
      <c r="M121" s="12">
        <f t="shared" si="16"/>
        <v>0</v>
      </c>
    </row>
    <row r="122" spans="1:13" s="1" customFormat="1" ht="18.75" x14ac:dyDescent="0.25">
      <c r="A122" s="77"/>
      <c r="B122" s="92" t="s">
        <v>298</v>
      </c>
      <c r="C122" s="93">
        <v>356</v>
      </c>
      <c r="D122" s="93">
        <v>796</v>
      </c>
      <c r="E122" s="93">
        <v>1</v>
      </c>
      <c r="F122" s="94">
        <v>0.28337600000000002</v>
      </c>
      <c r="G122" s="60">
        <f t="shared" si="14"/>
        <v>1540.9986880000001</v>
      </c>
      <c r="H122" s="60"/>
      <c r="I122" s="60"/>
      <c r="J122" s="18"/>
      <c r="K122" s="18"/>
      <c r="L122" s="19">
        <f t="shared" si="15"/>
        <v>0</v>
      </c>
      <c r="M122" s="12">
        <f t="shared" si="16"/>
        <v>0</v>
      </c>
    </row>
    <row r="123" spans="1:13" s="1" customFormat="1" ht="18.75" x14ac:dyDescent="0.25">
      <c r="A123" s="77"/>
      <c r="B123" s="92" t="s">
        <v>299</v>
      </c>
      <c r="C123" s="93">
        <v>356</v>
      </c>
      <c r="D123" s="93">
        <v>896</v>
      </c>
      <c r="E123" s="93">
        <v>1</v>
      </c>
      <c r="F123" s="94">
        <v>0.31897599999999998</v>
      </c>
      <c r="G123" s="60">
        <f t="shared" si="14"/>
        <v>1734.5914879999998</v>
      </c>
      <c r="H123" s="60"/>
      <c r="I123" s="60"/>
      <c r="J123" s="18"/>
      <c r="K123" s="18"/>
      <c r="L123" s="19">
        <f t="shared" si="15"/>
        <v>0</v>
      </c>
      <c r="M123" s="12">
        <f t="shared" si="16"/>
        <v>0</v>
      </c>
    </row>
    <row r="124" spans="1:13" s="1" customFormat="1" ht="29.25" customHeight="1" thickBot="1" x14ac:dyDescent="0.3">
      <c r="A124" s="137" t="s">
        <v>245</v>
      </c>
      <c r="B124" s="137"/>
      <c r="C124" s="137"/>
      <c r="D124" s="137"/>
      <c r="E124" s="137"/>
      <c r="F124" s="137"/>
      <c r="G124" s="137"/>
      <c r="H124" s="201"/>
      <c r="I124" s="201"/>
      <c r="J124" s="201"/>
      <c r="K124" s="201"/>
      <c r="L124" s="19"/>
      <c r="M124" s="12"/>
    </row>
    <row r="125" spans="1:13" s="1" customFormat="1" ht="18.75" x14ac:dyDescent="0.25">
      <c r="A125" s="13"/>
      <c r="B125" s="14" t="s">
        <v>72</v>
      </c>
      <c r="C125" s="14">
        <v>714</v>
      </c>
      <c r="D125" s="14">
        <v>146</v>
      </c>
      <c r="E125" s="14">
        <v>1</v>
      </c>
      <c r="F125" s="23">
        <f>((C125/1000)*(D125/1000))*E125</f>
        <v>0.10424399999999999</v>
      </c>
      <c r="G125" s="16">
        <f>$G$9*F125</f>
        <v>566.87887199999989</v>
      </c>
      <c r="H125" s="60"/>
      <c r="I125" s="60"/>
      <c r="J125" s="18"/>
      <c r="K125" s="18"/>
      <c r="L125" s="19">
        <f t="shared" ref="L125" si="17">A125*G125</f>
        <v>0</v>
      </c>
      <c r="M125" s="12">
        <f t="shared" ref="M125" si="18">F125*A125</f>
        <v>0</v>
      </c>
    </row>
    <row r="126" spans="1:13" s="1" customFormat="1" ht="18.75" x14ac:dyDescent="0.25">
      <c r="A126" s="85"/>
      <c r="B126" s="58" t="s">
        <v>185</v>
      </c>
      <c r="C126" s="58">
        <v>714</v>
      </c>
      <c r="D126" s="58">
        <v>146</v>
      </c>
      <c r="E126" s="58">
        <v>1</v>
      </c>
      <c r="F126" s="59">
        <f t="shared" ref="F126:F133" si="19">((C126/1000)*(D126/1000))*E126</f>
        <v>0.10424399999999999</v>
      </c>
      <c r="G126" s="60">
        <f t="shared" ref="G126" si="20">$G$9*F126</f>
        <v>566.87887199999989</v>
      </c>
      <c r="H126" s="60"/>
      <c r="I126" s="60"/>
      <c r="J126" s="18"/>
      <c r="K126" s="18"/>
      <c r="L126" s="19">
        <f t="shared" ref="L126:L189" si="21">A126*G126</f>
        <v>0</v>
      </c>
      <c r="M126" s="12">
        <f t="shared" ref="M126:M189" si="22">F126*A126</f>
        <v>0</v>
      </c>
    </row>
    <row r="127" spans="1:13" s="1" customFormat="1" ht="18.75" x14ac:dyDescent="0.25">
      <c r="A127" s="87"/>
      <c r="B127" s="58" t="s">
        <v>136</v>
      </c>
      <c r="C127" s="58">
        <v>714</v>
      </c>
      <c r="D127" s="58">
        <v>296</v>
      </c>
      <c r="E127" s="58">
        <v>1</v>
      </c>
      <c r="F127" s="59">
        <f t="shared" si="19"/>
        <v>0.21134399999999998</v>
      </c>
      <c r="G127" s="60">
        <f>$G$9*F127</f>
        <v>1149.2886719999999</v>
      </c>
      <c r="H127" s="60"/>
      <c r="I127" s="60"/>
      <c r="J127" s="18"/>
      <c r="K127" s="18"/>
      <c r="L127" s="19">
        <f t="shared" si="21"/>
        <v>0</v>
      </c>
      <c r="M127" s="12">
        <f t="shared" si="22"/>
        <v>0</v>
      </c>
    </row>
    <row r="128" spans="1:13" s="1" customFormat="1" ht="18.75" x14ac:dyDescent="0.25">
      <c r="A128" s="87"/>
      <c r="B128" s="58" t="s">
        <v>137</v>
      </c>
      <c r="C128" s="58">
        <v>714</v>
      </c>
      <c r="D128" s="58">
        <v>396</v>
      </c>
      <c r="E128" s="58">
        <v>1</v>
      </c>
      <c r="F128" s="59">
        <f t="shared" si="19"/>
        <v>0.282744</v>
      </c>
      <c r="G128" s="60">
        <f>$G$9*F128</f>
        <v>1537.561872</v>
      </c>
      <c r="H128" s="60"/>
      <c r="I128" s="60"/>
      <c r="J128" s="18"/>
      <c r="K128" s="18"/>
      <c r="L128" s="19">
        <f t="shared" si="21"/>
        <v>0</v>
      </c>
      <c r="M128" s="12">
        <f t="shared" si="22"/>
        <v>0</v>
      </c>
    </row>
    <row r="129" spans="1:13" s="1" customFormat="1" ht="18.75" x14ac:dyDescent="0.25">
      <c r="A129" s="87"/>
      <c r="B129" s="58" t="s">
        <v>138</v>
      </c>
      <c r="C129" s="58">
        <v>714</v>
      </c>
      <c r="D129" s="58">
        <v>446</v>
      </c>
      <c r="E129" s="58">
        <v>1</v>
      </c>
      <c r="F129" s="59">
        <f t="shared" si="19"/>
        <v>0.318444</v>
      </c>
      <c r="G129" s="24">
        <f>$G$9*F129</f>
        <v>1731.698472</v>
      </c>
      <c r="H129" s="24"/>
      <c r="I129" s="24"/>
      <c r="J129" s="18"/>
      <c r="K129" s="18"/>
      <c r="L129" s="19">
        <f t="shared" si="21"/>
        <v>0</v>
      </c>
      <c r="M129" s="12">
        <f t="shared" si="22"/>
        <v>0</v>
      </c>
    </row>
    <row r="130" spans="1:13" s="1" customFormat="1" ht="18.75" x14ac:dyDescent="0.25">
      <c r="A130" s="87"/>
      <c r="B130" s="58" t="s">
        <v>139</v>
      </c>
      <c r="C130" s="58">
        <v>714</v>
      </c>
      <c r="D130" s="58">
        <v>496</v>
      </c>
      <c r="E130" s="58">
        <v>1</v>
      </c>
      <c r="F130" s="59">
        <f t="shared" si="19"/>
        <v>0.35414399999999996</v>
      </c>
      <c r="G130" s="60">
        <f>F130*$G$9</f>
        <v>1925.8350719999999</v>
      </c>
      <c r="H130" s="60"/>
      <c r="I130" s="60"/>
      <c r="J130" s="18"/>
      <c r="K130" s="18"/>
      <c r="L130" s="19">
        <f t="shared" si="21"/>
        <v>0</v>
      </c>
      <c r="M130" s="12">
        <f t="shared" si="22"/>
        <v>0</v>
      </c>
    </row>
    <row r="131" spans="1:13" s="1" customFormat="1" ht="18.75" x14ac:dyDescent="0.25">
      <c r="A131" s="87"/>
      <c r="B131" s="58" t="s">
        <v>140</v>
      </c>
      <c r="C131" s="58">
        <v>714</v>
      </c>
      <c r="D131" s="58">
        <v>596</v>
      </c>
      <c r="E131" s="58">
        <v>1</v>
      </c>
      <c r="F131" s="59">
        <f t="shared" si="19"/>
        <v>0.42554399999999998</v>
      </c>
      <c r="G131" s="60">
        <f>F131*$G$9</f>
        <v>2314.1082719999999</v>
      </c>
      <c r="H131" s="60"/>
      <c r="I131" s="60"/>
      <c r="J131" s="18"/>
      <c r="K131" s="18"/>
      <c r="L131" s="19">
        <f t="shared" si="21"/>
        <v>0</v>
      </c>
      <c r="M131" s="12">
        <f t="shared" si="22"/>
        <v>0</v>
      </c>
    </row>
    <row r="132" spans="1:13" s="1" customFormat="1" ht="18.75" x14ac:dyDescent="0.25">
      <c r="A132" s="87"/>
      <c r="B132" s="58" t="s">
        <v>239</v>
      </c>
      <c r="C132" s="58">
        <v>356</v>
      </c>
      <c r="D132" s="58">
        <v>896</v>
      </c>
      <c r="E132" s="58">
        <v>1</v>
      </c>
      <c r="F132" s="59">
        <f t="shared" si="19"/>
        <v>0.31897599999999998</v>
      </c>
      <c r="G132" s="60">
        <f>F132*$G$9</f>
        <v>1734.5914879999998</v>
      </c>
      <c r="H132" s="60"/>
      <c r="I132" s="60"/>
      <c r="J132" s="18"/>
      <c r="K132" s="18"/>
      <c r="L132" s="19">
        <f t="shared" si="21"/>
        <v>0</v>
      </c>
      <c r="M132" s="12">
        <f t="shared" si="22"/>
        <v>0</v>
      </c>
    </row>
    <row r="133" spans="1:13" s="1" customFormat="1" ht="18.75" x14ac:dyDescent="0.25">
      <c r="A133" s="87"/>
      <c r="B133" s="58" t="s">
        <v>259</v>
      </c>
      <c r="C133" s="58">
        <v>714</v>
      </c>
      <c r="D133" s="58">
        <v>596</v>
      </c>
      <c r="E133" s="58">
        <v>1</v>
      </c>
      <c r="F133" s="59">
        <f t="shared" si="19"/>
        <v>0.42554399999999998</v>
      </c>
      <c r="G133" s="60">
        <f t="shared" ref="G133" si="23">F133*$G$9</f>
        <v>2314.1082719999999</v>
      </c>
      <c r="H133" s="60"/>
      <c r="I133" s="60"/>
      <c r="J133" s="18"/>
      <c r="K133" s="18"/>
      <c r="L133" s="19">
        <f t="shared" si="21"/>
        <v>0</v>
      </c>
      <c r="M133" s="12">
        <f t="shared" si="22"/>
        <v>0</v>
      </c>
    </row>
    <row r="134" spans="1:13" s="1" customFormat="1" ht="18.75" x14ac:dyDescent="0.25">
      <c r="A134" s="87"/>
      <c r="B134" s="58" t="s">
        <v>260</v>
      </c>
      <c r="C134" s="58">
        <v>714</v>
      </c>
      <c r="D134" s="58">
        <v>596</v>
      </c>
      <c r="E134" s="58">
        <v>1</v>
      </c>
      <c r="F134" s="59">
        <f t="shared" ref="F134:F147" si="24">((C134/1000)*(D134/1000))*E134</f>
        <v>0.42554399999999998</v>
      </c>
      <c r="G134" s="60">
        <f t="shared" ref="G134:G147" si="25">F134*$G$9</f>
        <v>2314.1082719999999</v>
      </c>
      <c r="H134" s="60"/>
      <c r="I134" s="60"/>
      <c r="J134" s="18"/>
      <c r="K134" s="18"/>
      <c r="L134" s="19">
        <f t="shared" si="21"/>
        <v>0</v>
      </c>
      <c r="M134" s="12">
        <f t="shared" si="22"/>
        <v>0</v>
      </c>
    </row>
    <row r="135" spans="1:13" s="1" customFormat="1" ht="18.75" x14ac:dyDescent="0.25">
      <c r="A135" s="87"/>
      <c r="B135" s="58" t="s">
        <v>319</v>
      </c>
      <c r="C135" s="58">
        <v>714</v>
      </c>
      <c r="D135" s="58">
        <v>596</v>
      </c>
      <c r="E135" s="58">
        <v>1</v>
      </c>
      <c r="F135" s="59">
        <f t="shared" si="24"/>
        <v>0.42554399999999998</v>
      </c>
      <c r="G135" s="60">
        <f t="shared" si="25"/>
        <v>2314.1082719999999</v>
      </c>
      <c r="H135" s="60"/>
      <c r="I135" s="60"/>
      <c r="J135" s="18"/>
      <c r="K135" s="18"/>
      <c r="L135" s="19">
        <f t="shared" si="21"/>
        <v>0</v>
      </c>
      <c r="M135" s="12">
        <f t="shared" si="22"/>
        <v>0</v>
      </c>
    </row>
    <row r="136" spans="1:13" s="1" customFormat="1" ht="18.75" x14ac:dyDescent="0.25">
      <c r="A136" s="87"/>
      <c r="B136" s="58" t="s">
        <v>279</v>
      </c>
      <c r="C136" s="58">
        <v>356</v>
      </c>
      <c r="D136" s="58">
        <v>596</v>
      </c>
      <c r="E136" s="58">
        <v>2</v>
      </c>
      <c r="F136" s="59">
        <f t="shared" si="24"/>
        <v>0.42435199999999995</v>
      </c>
      <c r="G136" s="60">
        <f t="shared" si="25"/>
        <v>2307.6261759999998</v>
      </c>
      <c r="H136" s="60"/>
      <c r="I136" s="60"/>
      <c r="J136" s="18"/>
      <c r="K136" s="18"/>
      <c r="L136" s="19">
        <f t="shared" si="21"/>
        <v>0</v>
      </c>
      <c r="M136" s="12">
        <f t="shared" si="22"/>
        <v>0</v>
      </c>
    </row>
    <row r="137" spans="1:13" s="1" customFormat="1" ht="18.75" x14ac:dyDescent="0.25">
      <c r="A137" s="87"/>
      <c r="B137" s="58" t="s">
        <v>261</v>
      </c>
      <c r="C137" s="58">
        <v>356</v>
      </c>
      <c r="D137" s="58">
        <v>596</v>
      </c>
      <c r="E137" s="58">
        <v>2</v>
      </c>
      <c r="F137" s="59">
        <f t="shared" si="24"/>
        <v>0.42435199999999995</v>
      </c>
      <c r="G137" s="60">
        <f t="shared" si="25"/>
        <v>2307.6261759999998</v>
      </c>
      <c r="H137" s="60"/>
      <c r="I137" s="60"/>
      <c r="J137" s="18"/>
      <c r="K137" s="18"/>
      <c r="L137" s="19">
        <f t="shared" si="21"/>
        <v>0</v>
      </c>
      <c r="M137" s="12">
        <f t="shared" si="22"/>
        <v>0</v>
      </c>
    </row>
    <row r="138" spans="1:13" s="1" customFormat="1" ht="18.75" x14ac:dyDescent="0.25">
      <c r="A138" s="87"/>
      <c r="B138" s="58" t="s">
        <v>320</v>
      </c>
      <c r="C138" s="58">
        <v>356</v>
      </c>
      <c r="D138" s="58">
        <v>596</v>
      </c>
      <c r="E138" s="58">
        <v>2</v>
      </c>
      <c r="F138" s="59">
        <f t="shared" si="24"/>
        <v>0.42435199999999995</v>
      </c>
      <c r="G138" s="60">
        <f t="shared" si="25"/>
        <v>2307.6261759999998</v>
      </c>
      <c r="H138" s="60"/>
      <c r="I138" s="60"/>
      <c r="J138" s="18"/>
      <c r="K138" s="18"/>
      <c r="L138" s="19">
        <f t="shared" si="21"/>
        <v>0</v>
      </c>
      <c r="M138" s="12">
        <f t="shared" si="22"/>
        <v>0</v>
      </c>
    </row>
    <row r="139" spans="1:13" s="1" customFormat="1" ht="18.75" x14ac:dyDescent="0.25">
      <c r="A139" s="87"/>
      <c r="B139" s="58" t="s">
        <v>280</v>
      </c>
      <c r="C139" s="58">
        <v>356</v>
      </c>
      <c r="D139" s="58">
        <v>796</v>
      </c>
      <c r="E139" s="58">
        <v>2</v>
      </c>
      <c r="F139" s="59">
        <f t="shared" si="24"/>
        <v>0.56675200000000003</v>
      </c>
      <c r="G139" s="60">
        <f t="shared" si="25"/>
        <v>3081.9973760000003</v>
      </c>
      <c r="H139" s="60"/>
      <c r="I139" s="60"/>
      <c r="J139" s="18"/>
      <c r="K139" s="18"/>
      <c r="L139" s="19">
        <f t="shared" si="21"/>
        <v>0</v>
      </c>
      <c r="M139" s="12">
        <f t="shared" si="22"/>
        <v>0</v>
      </c>
    </row>
    <row r="140" spans="1:13" s="1" customFormat="1" ht="18.75" x14ac:dyDescent="0.25">
      <c r="A140" s="87"/>
      <c r="B140" s="58" t="s">
        <v>262</v>
      </c>
      <c r="C140" s="58">
        <v>356</v>
      </c>
      <c r="D140" s="58">
        <v>796</v>
      </c>
      <c r="E140" s="58">
        <v>2</v>
      </c>
      <c r="F140" s="59">
        <f t="shared" si="24"/>
        <v>0.56675200000000003</v>
      </c>
      <c r="G140" s="60">
        <f t="shared" si="25"/>
        <v>3081.9973760000003</v>
      </c>
      <c r="H140" s="60"/>
      <c r="I140" s="60"/>
      <c r="J140" s="18"/>
      <c r="K140" s="18"/>
      <c r="L140" s="19">
        <f t="shared" si="21"/>
        <v>0</v>
      </c>
      <c r="M140" s="12">
        <f t="shared" si="22"/>
        <v>0</v>
      </c>
    </row>
    <row r="141" spans="1:13" s="1" customFormat="1" ht="18.75" x14ac:dyDescent="0.25">
      <c r="A141" s="87"/>
      <c r="B141" s="58" t="s">
        <v>321</v>
      </c>
      <c r="C141" s="58">
        <v>356</v>
      </c>
      <c r="D141" s="58">
        <v>796</v>
      </c>
      <c r="E141" s="58">
        <v>2</v>
      </c>
      <c r="F141" s="59">
        <f t="shared" si="24"/>
        <v>0.56675200000000003</v>
      </c>
      <c r="G141" s="60">
        <f t="shared" si="25"/>
        <v>3081.9973760000003</v>
      </c>
      <c r="H141" s="60"/>
      <c r="I141" s="60"/>
      <c r="J141" s="18"/>
      <c r="K141" s="18"/>
      <c r="L141" s="19">
        <f t="shared" si="21"/>
        <v>0</v>
      </c>
      <c r="M141" s="12">
        <f t="shared" si="22"/>
        <v>0</v>
      </c>
    </row>
    <row r="142" spans="1:13" s="1" customFormat="1" ht="18.75" x14ac:dyDescent="0.25">
      <c r="A142" s="87"/>
      <c r="B142" s="58" t="s">
        <v>281</v>
      </c>
      <c r="C142" s="58">
        <v>356</v>
      </c>
      <c r="D142" s="58">
        <v>896</v>
      </c>
      <c r="E142" s="58">
        <v>2</v>
      </c>
      <c r="F142" s="59">
        <f t="shared" si="24"/>
        <v>0.63795199999999996</v>
      </c>
      <c r="G142" s="60">
        <f t="shared" si="25"/>
        <v>3469.1829759999996</v>
      </c>
      <c r="H142" s="60"/>
      <c r="I142" s="60"/>
      <c r="J142" s="18"/>
      <c r="K142" s="18"/>
      <c r="L142" s="19">
        <f t="shared" si="21"/>
        <v>0</v>
      </c>
      <c r="M142" s="12">
        <f t="shared" si="22"/>
        <v>0</v>
      </c>
    </row>
    <row r="143" spans="1:13" s="1" customFormat="1" ht="18.75" x14ac:dyDescent="0.25">
      <c r="A143" s="87"/>
      <c r="B143" s="58" t="s">
        <v>263</v>
      </c>
      <c r="C143" s="58">
        <v>356</v>
      </c>
      <c r="D143" s="58">
        <v>896</v>
      </c>
      <c r="E143" s="58">
        <v>2</v>
      </c>
      <c r="F143" s="59">
        <f t="shared" si="24"/>
        <v>0.63795199999999996</v>
      </c>
      <c r="G143" s="60">
        <f t="shared" si="25"/>
        <v>3469.1829759999996</v>
      </c>
      <c r="H143" s="60"/>
      <c r="I143" s="60"/>
      <c r="J143" s="18"/>
      <c r="K143" s="18"/>
      <c r="L143" s="19">
        <f t="shared" si="21"/>
        <v>0</v>
      </c>
      <c r="M143" s="12">
        <f t="shared" si="22"/>
        <v>0</v>
      </c>
    </row>
    <row r="144" spans="1:13" s="1" customFormat="1" ht="18.75" x14ac:dyDescent="0.25">
      <c r="A144" s="87"/>
      <c r="B144" s="58" t="s">
        <v>322</v>
      </c>
      <c r="C144" s="58">
        <v>356</v>
      </c>
      <c r="D144" s="58">
        <v>896</v>
      </c>
      <c r="E144" s="58">
        <v>2</v>
      </c>
      <c r="F144" s="59">
        <f t="shared" si="24"/>
        <v>0.63795199999999996</v>
      </c>
      <c r="G144" s="60">
        <f t="shared" si="25"/>
        <v>3469.1829759999996</v>
      </c>
      <c r="H144" s="60"/>
      <c r="I144" s="60"/>
      <c r="J144" s="18"/>
      <c r="K144" s="18"/>
      <c r="L144" s="19">
        <f t="shared" si="21"/>
        <v>0</v>
      </c>
      <c r="M144" s="12">
        <f t="shared" si="22"/>
        <v>0</v>
      </c>
    </row>
    <row r="145" spans="1:13" s="1" customFormat="1" ht="18.75" x14ac:dyDescent="0.25">
      <c r="A145" s="87"/>
      <c r="B145" s="58" t="s">
        <v>282</v>
      </c>
      <c r="C145" s="58">
        <v>356</v>
      </c>
      <c r="D145" s="58">
        <v>596</v>
      </c>
      <c r="E145" s="58">
        <v>2</v>
      </c>
      <c r="F145" s="59">
        <f t="shared" si="24"/>
        <v>0.42435199999999995</v>
      </c>
      <c r="G145" s="60">
        <f t="shared" si="25"/>
        <v>2307.6261759999998</v>
      </c>
      <c r="H145" s="60"/>
      <c r="I145" s="60"/>
      <c r="J145" s="18"/>
      <c r="K145" s="18"/>
      <c r="L145" s="19">
        <f t="shared" si="21"/>
        <v>0</v>
      </c>
      <c r="M145" s="12">
        <f t="shared" si="22"/>
        <v>0</v>
      </c>
    </row>
    <row r="146" spans="1:13" s="1" customFormat="1" ht="18.75" x14ac:dyDescent="0.25">
      <c r="A146" s="87"/>
      <c r="B146" s="58" t="s">
        <v>264</v>
      </c>
      <c r="C146" s="58">
        <v>356</v>
      </c>
      <c r="D146" s="58">
        <v>596</v>
      </c>
      <c r="E146" s="58">
        <v>2</v>
      </c>
      <c r="F146" s="59">
        <f t="shared" si="24"/>
        <v>0.42435199999999995</v>
      </c>
      <c r="G146" s="60">
        <f t="shared" si="25"/>
        <v>2307.6261759999998</v>
      </c>
      <c r="H146" s="60"/>
      <c r="I146" s="60"/>
      <c r="J146" s="18"/>
      <c r="K146" s="18"/>
      <c r="L146" s="19">
        <f t="shared" si="21"/>
        <v>0</v>
      </c>
      <c r="M146" s="12">
        <f t="shared" si="22"/>
        <v>0</v>
      </c>
    </row>
    <row r="147" spans="1:13" s="1" customFormat="1" ht="18.75" x14ac:dyDescent="0.25">
      <c r="A147" s="87"/>
      <c r="B147" s="58" t="s">
        <v>323</v>
      </c>
      <c r="C147" s="58">
        <v>356</v>
      </c>
      <c r="D147" s="58">
        <v>596</v>
      </c>
      <c r="E147" s="58">
        <v>2</v>
      </c>
      <c r="F147" s="59">
        <f t="shared" si="24"/>
        <v>0.42435199999999995</v>
      </c>
      <c r="G147" s="60">
        <f t="shared" si="25"/>
        <v>2307.6261759999998</v>
      </c>
      <c r="H147" s="60"/>
      <c r="I147" s="60"/>
      <c r="J147" s="18"/>
      <c r="K147" s="18"/>
      <c r="L147" s="19">
        <f t="shared" si="21"/>
        <v>0</v>
      </c>
      <c r="M147" s="12">
        <f t="shared" si="22"/>
        <v>0</v>
      </c>
    </row>
    <row r="148" spans="1:13" s="1" customFormat="1" x14ac:dyDescent="0.25">
      <c r="A148" s="187"/>
      <c r="B148" s="102" t="s">
        <v>73</v>
      </c>
      <c r="C148" s="58">
        <v>140</v>
      </c>
      <c r="D148" s="58">
        <v>496</v>
      </c>
      <c r="E148" s="58">
        <v>1</v>
      </c>
      <c r="F148" s="98">
        <f>(((C148/1000)*(D148/1000)*E148)+(((C149/1000)*(D149/1000)*E149)))</f>
        <v>0.35116799999999998</v>
      </c>
      <c r="G148" s="101">
        <f>F148*$G$9</f>
        <v>1909.651584</v>
      </c>
      <c r="H148" s="60"/>
      <c r="I148" s="60"/>
      <c r="J148" s="18"/>
      <c r="K148" s="18"/>
      <c r="L148" s="19">
        <f t="shared" si="21"/>
        <v>0</v>
      </c>
      <c r="M148" s="12">
        <f t="shared" si="22"/>
        <v>0</v>
      </c>
    </row>
    <row r="149" spans="1:13" s="1" customFormat="1" x14ac:dyDescent="0.25">
      <c r="A149" s="187"/>
      <c r="B149" s="102"/>
      <c r="C149" s="58">
        <v>284</v>
      </c>
      <c r="D149" s="58">
        <v>496</v>
      </c>
      <c r="E149" s="58">
        <v>2</v>
      </c>
      <c r="F149" s="98"/>
      <c r="G149" s="101"/>
      <c r="H149" s="60"/>
      <c r="I149" s="60"/>
      <c r="J149" s="18"/>
      <c r="K149" s="18"/>
      <c r="L149" s="19">
        <f t="shared" si="21"/>
        <v>0</v>
      </c>
      <c r="M149" s="12">
        <f t="shared" si="22"/>
        <v>0</v>
      </c>
    </row>
    <row r="150" spans="1:13" s="1" customFormat="1" ht="18.75" customHeight="1" x14ac:dyDescent="0.25">
      <c r="A150" s="188"/>
      <c r="B150" s="111" t="s">
        <v>253</v>
      </c>
      <c r="C150" s="58">
        <v>140</v>
      </c>
      <c r="D150" s="58">
        <v>496</v>
      </c>
      <c r="E150" s="58">
        <v>1</v>
      </c>
      <c r="F150" s="98">
        <f>(((C150/1000)*(D150/1000)*E150)+(((C151/1000)*(D151/1000)*E151)))</f>
        <v>0.35116799999999998</v>
      </c>
      <c r="G150" s="101">
        <f>F150*$G$9</f>
        <v>1909.651584</v>
      </c>
      <c r="H150" s="60"/>
      <c r="I150" s="60"/>
      <c r="J150" s="18"/>
      <c r="K150" s="18"/>
      <c r="L150" s="19">
        <f t="shared" si="21"/>
        <v>0</v>
      </c>
      <c r="M150" s="12">
        <f t="shared" si="22"/>
        <v>0</v>
      </c>
    </row>
    <row r="151" spans="1:13" s="1" customFormat="1" ht="18.75" customHeight="1" x14ac:dyDescent="0.25">
      <c r="A151" s="190"/>
      <c r="B151" s="112"/>
      <c r="C151" s="58">
        <v>284</v>
      </c>
      <c r="D151" s="58">
        <v>496</v>
      </c>
      <c r="E151" s="58">
        <v>2</v>
      </c>
      <c r="F151" s="98"/>
      <c r="G151" s="101"/>
      <c r="H151" s="60"/>
      <c r="I151" s="60"/>
      <c r="J151" s="18"/>
      <c r="K151" s="18"/>
      <c r="L151" s="19">
        <f t="shared" si="21"/>
        <v>0</v>
      </c>
      <c r="M151" s="12">
        <f t="shared" si="22"/>
        <v>0</v>
      </c>
    </row>
    <row r="152" spans="1:13" s="1" customFormat="1" ht="18.75" customHeight="1" x14ac:dyDescent="0.25">
      <c r="A152" s="187"/>
      <c r="B152" s="111" t="s">
        <v>324</v>
      </c>
      <c r="C152" s="58">
        <v>140</v>
      </c>
      <c r="D152" s="58">
        <v>496</v>
      </c>
      <c r="E152" s="58">
        <v>1</v>
      </c>
      <c r="F152" s="98">
        <f>(((C152/1000)*(D152/1000)*E152)+(((C153/1000)*(D153/1000)*E153)))</f>
        <v>0.35116799999999998</v>
      </c>
      <c r="G152" s="101">
        <f>F152*$G$9</f>
        <v>1909.651584</v>
      </c>
      <c r="H152" s="60"/>
      <c r="I152" s="60"/>
      <c r="J152" s="18"/>
      <c r="K152" s="18"/>
      <c r="L152" s="19">
        <f t="shared" si="21"/>
        <v>0</v>
      </c>
      <c r="M152" s="12">
        <f t="shared" si="22"/>
        <v>0</v>
      </c>
    </row>
    <row r="153" spans="1:13" s="1" customFormat="1" ht="18.75" customHeight="1" x14ac:dyDescent="0.25">
      <c r="A153" s="187"/>
      <c r="B153" s="112"/>
      <c r="C153" s="58">
        <v>284</v>
      </c>
      <c r="D153" s="58">
        <v>496</v>
      </c>
      <c r="E153" s="58">
        <v>2</v>
      </c>
      <c r="F153" s="98"/>
      <c r="G153" s="101"/>
      <c r="H153" s="60"/>
      <c r="I153" s="60"/>
      <c r="J153" s="18"/>
      <c r="K153" s="18"/>
      <c r="L153" s="19">
        <f t="shared" si="21"/>
        <v>0</v>
      </c>
      <c r="M153" s="12">
        <f t="shared" si="22"/>
        <v>0</v>
      </c>
    </row>
    <row r="154" spans="1:13" s="1" customFormat="1" x14ac:dyDescent="0.25">
      <c r="A154" s="187"/>
      <c r="B154" s="102" t="s">
        <v>74</v>
      </c>
      <c r="C154" s="58">
        <v>140</v>
      </c>
      <c r="D154" s="58">
        <v>596</v>
      </c>
      <c r="E154" s="58">
        <v>1</v>
      </c>
      <c r="F154" s="98">
        <f>(((C154/1000)*(D154/1000)*E154)+(((C155/1000)*(D155/1000)*E155)))</f>
        <v>0.42196799999999995</v>
      </c>
      <c r="G154" s="101">
        <f>F154*$G$9</f>
        <v>2294.6619839999998</v>
      </c>
      <c r="H154" s="60"/>
      <c r="I154" s="60"/>
      <c r="J154" s="18"/>
      <c r="K154" s="18"/>
      <c r="L154" s="19">
        <f t="shared" si="21"/>
        <v>0</v>
      </c>
      <c r="M154" s="12">
        <f t="shared" si="22"/>
        <v>0</v>
      </c>
    </row>
    <row r="155" spans="1:13" s="1" customFormat="1" x14ac:dyDescent="0.25">
      <c r="A155" s="187"/>
      <c r="B155" s="102"/>
      <c r="C155" s="58">
        <v>284</v>
      </c>
      <c r="D155" s="58">
        <v>596</v>
      </c>
      <c r="E155" s="58">
        <v>2</v>
      </c>
      <c r="F155" s="98"/>
      <c r="G155" s="101"/>
      <c r="H155" s="60"/>
      <c r="I155" s="60"/>
      <c r="J155" s="18"/>
      <c r="K155" s="18"/>
      <c r="L155" s="19">
        <f t="shared" si="21"/>
        <v>0</v>
      </c>
      <c r="M155" s="12">
        <f t="shared" si="22"/>
        <v>0</v>
      </c>
    </row>
    <row r="156" spans="1:13" s="1" customFormat="1" x14ac:dyDescent="0.25">
      <c r="A156" s="187"/>
      <c r="B156" s="102" t="s">
        <v>254</v>
      </c>
      <c r="C156" s="58">
        <v>140</v>
      </c>
      <c r="D156" s="58">
        <v>596</v>
      </c>
      <c r="E156" s="58">
        <v>1</v>
      </c>
      <c r="F156" s="98">
        <f>(((C156/1000)*(D156/1000)*E156)+(((C157/1000)*(D157/1000)*E157)))</f>
        <v>0.42196799999999995</v>
      </c>
      <c r="G156" s="101">
        <f>F156*$G$9</f>
        <v>2294.6619839999998</v>
      </c>
      <c r="H156" s="60"/>
      <c r="I156" s="60"/>
      <c r="J156" s="18"/>
      <c r="K156" s="18"/>
      <c r="L156" s="19">
        <f t="shared" si="21"/>
        <v>0</v>
      </c>
      <c r="M156" s="12">
        <f t="shared" si="22"/>
        <v>0</v>
      </c>
    </row>
    <row r="157" spans="1:13" s="1" customFormat="1" x14ac:dyDescent="0.25">
      <c r="A157" s="187"/>
      <c r="B157" s="102"/>
      <c r="C157" s="58">
        <v>284</v>
      </c>
      <c r="D157" s="58">
        <v>596</v>
      </c>
      <c r="E157" s="58">
        <v>2</v>
      </c>
      <c r="F157" s="98"/>
      <c r="G157" s="101"/>
      <c r="H157" s="60"/>
      <c r="I157" s="60"/>
      <c r="J157" s="18"/>
      <c r="K157" s="18"/>
      <c r="L157" s="19">
        <f t="shared" si="21"/>
        <v>0</v>
      </c>
      <c r="M157" s="12">
        <f t="shared" si="22"/>
        <v>0</v>
      </c>
    </row>
    <row r="158" spans="1:13" s="1" customFormat="1" x14ac:dyDescent="0.25">
      <c r="A158" s="187"/>
      <c r="B158" s="102" t="s">
        <v>75</v>
      </c>
      <c r="C158" s="58">
        <v>140</v>
      </c>
      <c r="D158" s="58">
        <v>796</v>
      </c>
      <c r="E158" s="58">
        <v>1</v>
      </c>
      <c r="F158" s="98">
        <f>(((C158/1000)*(D158/1000)*E158)+(((C159/1000)*(D159/1000)*E159)))</f>
        <v>0.56356799999999996</v>
      </c>
      <c r="G158" s="101">
        <f>F158*$G$9</f>
        <v>3064.6827839999996</v>
      </c>
      <c r="H158" s="60"/>
      <c r="I158" s="60"/>
      <c r="J158" s="18"/>
      <c r="K158" s="18"/>
      <c r="L158" s="19">
        <f t="shared" si="21"/>
        <v>0</v>
      </c>
      <c r="M158" s="12">
        <f t="shared" si="22"/>
        <v>0</v>
      </c>
    </row>
    <row r="159" spans="1:13" s="1" customFormat="1" x14ac:dyDescent="0.25">
      <c r="A159" s="187"/>
      <c r="B159" s="102"/>
      <c r="C159" s="58">
        <v>284</v>
      </c>
      <c r="D159" s="58">
        <v>796</v>
      </c>
      <c r="E159" s="58">
        <v>2</v>
      </c>
      <c r="F159" s="98"/>
      <c r="G159" s="101"/>
      <c r="H159" s="60"/>
      <c r="I159" s="60"/>
      <c r="J159" s="18"/>
      <c r="K159" s="18"/>
      <c r="L159" s="19">
        <f t="shared" si="21"/>
        <v>0</v>
      </c>
      <c r="M159" s="12">
        <f t="shared" si="22"/>
        <v>0</v>
      </c>
    </row>
    <row r="160" spans="1:13" s="1" customFormat="1" x14ac:dyDescent="0.25">
      <c r="A160" s="187"/>
      <c r="B160" s="102" t="s">
        <v>255</v>
      </c>
      <c r="C160" s="58">
        <v>140</v>
      </c>
      <c r="D160" s="58">
        <v>796</v>
      </c>
      <c r="E160" s="58">
        <v>1</v>
      </c>
      <c r="F160" s="98">
        <f>(((C160/1000)*(D160/1000)*E160)+(((C161/1000)*(D161/1000)*E161)))</f>
        <v>0.56356799999999996</v>
      </c>
      <c r="G160" s="101">
        <f>F160*$G$9</f>
        <v>3064.6827839999996</v>
      </c>
      <c r="H160" s="60"/>
      <c r="I160" s="60"/>
      <c r="J160" s="18"/>
      <c r="K160" s="18"/>
      <c r="L160" s="19">
        <f t="shared" si="21"/>
        <v>0</v>
      </c>
      <c r="M160" s="12">
        <f t="shared" si="22"/>
        <v>0</v>
      </c>
    </row>
    <row r="161" spans="1:13" s="1" customFormat="1" x14ac:dyDescent="0.25">
      <c r="A161" s="187"/>
      <c r="B161" s="102"/>
      <c r="C161" s="58">
        <v>284</v>
      </c>
      <c r="D161" s="58">
        <v>796</v>
      </c>
      <c r="E161" s="58">
        <v>2</v>
      </c>
      <c r="F161" s="98"/>
      <c r="G161" s="101"/>
      <c r="H161" s="60"/>
      <c r="I161" s="60"/>
      <c r="J161" s="18"/>
      <c r="K161" s="18"/>
      <c r="L161" s="19">
        <f t="shared" si="21"/>
        <v>0</v>
      </c>
      <c r="M161" s="12">
        <f t="shared" si="22"/>
        <v>0</v>
      </c>
    </row>
    <row r="162" spans="1:13" s="1" customFormat="1" x14ac:dyDescent="0.25">
      <c r="A162" s="187"/>
      <c r="B162" s="102" t="s">
        <v>338</v>
      </c>
      <c r="C162" s="58">
        <v>140</v>
      </c>
      <c r="D162" s="58">
        <v>796</v>
      </c>
      <c r="E162" s="58">
        <v>1</v>
      </c>
      <c r="F162" s="98">
        <f>(((C162/1000)*(D162/1000)*E162)+(((C163/1000)*(D163/1000)*E163)))</f>
        <v>0.56356799999999996</v>
      </c>
      <c r="G162" s="101">
        <f>F162*$G$9</f>
        <v>3064.6827839999996</v>
      </c>
      <c r="H162" s="60"/>
      <c r="I162" s="60"/>
      <c r="J162" s="18"/>
      <c r="K162" s="18"/>
      <c r="L162" s="19">
        <f t="shared" si="21"/>
        <v>0</v>
      </c>
      <c r="M162" s="12">
        <f t="shared" si="22"/>
        <v>0</v>
      </c>
    </row>
    <row r="163" spans="1:13" s="1" customFormat="1" x14ac:dyDescent="0.25">
      <c r="A163" s="187"/>
      <c r="B163" s="102"/>
      <c r="C163" s="58">
        <v>284</v>
      </c>
      <c r="D163" s="58">
        <v>796</v>
      </c>
      <c r="E163" s="58">
        <v>2</v>
      </c>
      <c r="F163" s="98"/>
      <c r="G163" s="101"/>
      <c r="H163" s="60"/>
      <c r="I163" s="60"/>
      <c r="J163" s="18"/>
      <c r="K163" s="18"/>
      <c r="L163" s="19">
        <f t="shared" si="21"/>
        <v>0</v>
      </c>
      <c r="M163" s="12">
        <f t="shared" si="22"/>
        <v>0</v>
      </c>
    </row>
    <row r="164" spans="1:13" s="1" customFormat="1" x14ac:dyDescent="0.25">
      <c r="A164" s="187"/>
      <c r="B164" s="102" t="s">
        <v>77</v>
      </c>
      <c r="C164" s="58">
        <v>140</v>
      </c>
      <c r="D164" s="58">
        <v>896</v>
      </c>
      <c r="E164" s="58">
        <v>1</v>
      </c>
      <c r="F164" s="98">
        <f>(((C164/1000)*(D164/1000)*E164)+(((C165/1000)*(D165/1000)*E165)))</f>
        <v>0.63436799999999993</v>
      </c>
      <c r="G164" s="101">
        <f>F164*$G$9</f>
        <v>3449.6931839999997</v>
      </c>
      <c r="H164" s="60"/>
      <c r="I164" s="60"/>
      <c r="J164" s="18"/>
      <c r="K164" s="18"/>
      <c r="L164" s="19">
        <f t="shared" si="21"/>
        <v>0</v>
      </c>
      <c r="M164" s="12">
        <f t="shared" si="22"/>
        <v>0</v>
      </c>
    </row>
    <row r="165" spans="1:13" s="1" customFormat="1" x14ac:dyDescent="0.25">
      <c r="A165" s="187"/>
      <c r="B165" s="102"/>
      <c r="C165" s="58">
        <v>284</v>
      </c>
      <c r="D165" s="58">
        <v>896</v>
      </c>
      <c r="E165" s="58">
        <v>2</v>
      </c>
      <c r="F165" s="98"/>
      <c r="G165" s="101"/>
      <c r="H165" s="60"/>
      <c r="I165" s="60"/>
      <c r="J165" s="18"/>
      <c r="K165" s="18"/>
      <c r="L165" s="19">
        <f t="shared" si="21"/>
        <v>0</v>
      </c>
      <c r="M165" s="12">
        <f t="shared" si="22"/>
        <v>0</v>
      </c>
    </row>
    <row r="166" spans="1:13" s="1" customFormat="1" x14ac:dyDescent="0.25">
      <c r="A166" s="187"/>
      <c r="B166" s="102" t="s">
        <v>256</v>
      </c>
      <c r="C166" s="58">
        <v>140</v>
      </c>
      <c r="D166" s="58">
        <v>896</v>
      </c>
      <c r="E166" s="58">
        <v>1</v>
      </c>
      <c r="F166" s="98">
        <f>(((C166/1000)*(D166/1000)*E166)+(((C167/1000)*(D167/1000)*E167)))</f>
        <v>0.63436799999999993</v>
      </c>
      <c r="G166" s="101">
        <f>F166*$G$9</f>
        <v>3449.6931839999997</v>
      </c>
      <c r="H166" s="60"/>
      <c r="I166" s="60"/>
      <c r="J166" s="18"/>
      <c r="K166" s="18"/>
      <c r="L166" s="19">
        <f t="shared" si="21"/>
        <v>0</v>
      </c>
      <c r="M166" s="12">
        <f t="shared" si="22"/>
        <v>0</v>
      </c>
    </row>
    <row r="167" spans="1:13" s="1" customFormat="1" x14ac:dyDescent="0.25">
      <c r="A167" s="187"/>
      <c r="B167" s="102"/>
      <c r="C167" s="58">
        <v>284</v>
      </c>
      <c r="D167" s="58">
        <v>896</v>
      </c>
      <c r="E167" s="58">
        <v>2</v>
      </c>
      <c r="F167" s="98"/>
      <c r="G167" s="101"/>
      <c r="H167" s="60"/>
      <c r="I167" s="60"/>
      <c r="J167" s="18"/>
      <c r="K167" s="18"/>
      <c r="L167" s="19">
        <f t="shared" si="21"/>
        <v>0</v>
      </c>
      <c r="M167" s="12">
        <f t="shared" si="22"/>
        <v>0</v>
      </c>
    </row>
    <row r="168" spans="1:13" s="1" customFormat="1" x14ac:dyDescent="0.25">
      <c r="A168" s="187"/>
      <c r="B168" s="102" t="s">
        <v>327</v>
      </c>
      <c r="C168" s="58">
        <v>140</v>
      </c>
      <c r="D168" s="58">
        <v>896</v>
      </c>
      <c r="E168" s="58">
        <v>1</v>
      </c>
      <c r="F168" s="98">
        <f>(((C168/1000)*(D168/1000)*E168)+(((C169/1000)*(D169/1000)*E169)))</f>
        <v>0.63436799999999993</v>
      </c>
      <c r="G168" s="101">
        <f>F168*$G$9</f>
        <v>3449.6931839999997</v>
      </c>
      <c r="H168" s="60"/>
      <c r="I168" s="60"/>
      <c r="J168" s="18"/>
      <c r="K168" s="18"/>
      <c r="L168" s="19">
        <f t="shared" si="21"/>
        <v>0</v>
      </c>
      <c r="M168" s="12">
        <f t="shared" si="22"/>
        <v>0</v>
      </c>
    </row>
    <row r="169" spans="1:13" s="1" customFormat="1" x14ac:dyDescent="0.25">
      <c r="A169" s="187"/>
      <c r="B169" s="102"/>
      <c r="C169" s="58">
        <v>284</v>
      </c>
      <c r="D169" s="58">
        <v>896</v>
      </c>
      <c r="E169" s="58">
        <v>2</v>
      </c>
      <c r="F169" s="98"/>
      <c r="G169" s="101"/>
      <c r="H169" s="60"/>
      <c r="I169" s="60"/>
      <c r="J169" s="18"/>
      <c r="K169" s="18"/>
      <c r="L169" s="19">
        <f t="shared" si="21"/>
        <v>0</v>
      </c>
      <c r="M169" s="12">
        <f t="shared" si="22"/>
        <v>0</v>
      </c>
    </row>
    <row r="170" spans="1:13" s="1" customFormat="1" ht="18.75" customHeight="1" x14ac:dyDescent="0.25">
      <c r="A170" s="188"/>
      <c r="B170" s="102" t="s">
        <v>76</v>
      </c>
      <c r="C170" s="58">
        <v>140</v>
      </c>
      <c r="D170" s="58">
        <v>396</v>
      </c>
      <c r="E170" s="58">
        <v>3</v>
      </c>
      <c r="F170" s="98">
        <f t="shared" ref="F170" si="26">(((C170/1000)*(D170/1000)*E170)+(((C171/1000)*(D171/1000)*E171)))</f>
        <v>0.27878400000000003</v>
      </c>
      <c r="G170" s="101">
        <f t="shared" ref="G170" si="27">F170*$G$9</f>
        <v>1516.0273920000002</v>
      </c>
      <c r="H170" s="60"/>
      <c r="I170" s="60"/>
      <c r="J170" s="18"/>
      <c r="K170" s="18"/>
      <c r="L170" s="19">
        <f t="shared" si="21"/>
        <v>0</v>
      </c>
      <c r="M170" s="12">
        <f t="shared" si="22"/>
        <v>0</v>
      </c>
    </row>
    <row r="171" spans="1:13" s="1" customFormat="1" ht="18.75" customHeight="1" x14ac:dyDescent="0.25">
      <c r="A171" s="190"/>
      <c r="B171" s="102"/>
      <c r="C171" s="58">
        <v>284</v>
      </c>
      <c r="D171" s="58">
        <v>396</v>
      </c>
      <c r="E171" s="58">
        <v>1</v>
      </c>
      <c r="F171" s="98"/>
      <c r="G171" s="101"/>
      <c r="H171" s="60"/>
      <c r="I171" s="60"/>
      <c r="J171" s="18"/>
      <c r="K171" s="18"/>
      <c r="L171" s="19">
        <f t="shared" si="21"/>
        <v>0</v>
      </c>
      <c r="M171" s="12">
        <f t="shared" si="22"/>
        <v>0</v>
      </c>
    </row>
    <row r="172" spans="1:13" s="1" customFormat="1" ht="18.75" customHeight="1" x14ac:dyDescent="0.25">
      <c r="A172" s="188"/>
      <c r="B172" s="102" t="s">
        <v>257</v>
      </c>
      <c r="C172" s="58">
        <v>140</v>
      </c>
      <c r="D172" s="58">
        <v>396</v>
      </c>
      <c r="E172" s="58">
        <v>3</v>
      </c>
      <c r="F172" s="98">
        <f t="shared" ref="F172:F174" si="28">(((C172/1000)*(D172/1000)*E172)+(((C173/1000)*(D173/1000)*E173)))</f>
        <v>0.27878400000000003</v>
      </c>
      <c r="G172" s="101">
        <f t="shared" ref="G172:G174" si="29">F172*$G$9</f>
        <v>1516.0273920000002</v>
      </c>
      <c r="H172" s="60"/>
      <c r="I172" s="60"/>
      <c r="J172" s="18"/>
      <c r="K172" s="18"/>
      <c r="L172" s="19">
        <f t="shared" si="21"/>
        <v>0</v>
      </c>
      <c r="M172" s="12">
        <f t="shared" si="22"/>
        <v>0</v>
      </c>
    </row>
    <row r="173" spans="1:13" s="1" customFormat="1" ht="18.75" customHeight="1" x14ac:dyDescent="0.25">
      <c r="A173" s="190"/>
      <c r="B173" s="102"/>
      <c r="C173" s="58">
        <v>284</v>
      </c>
      <c r="D173" s="58">
        <v>396</v>
      </c>
      <c r="E173" s="58">
        <v>1</v>
      </c>
      <c r="F173" s="98"/>
      <c r="G173" s="101"/>
      <c r="H173" s="60"/>
      <c r="I173" s="60"/>
      <c r="J173" s="18"/>
      <c r="K173" s="18"/>
      <c r="L173" s="19">
        <f t="shared" si="21"/>
        <v>0</v>
      </c>
      <c r="M173" s="12">
        <f t="shared" si="22"/>
        <v>0</v>
      </c>
    </row>
    <row r="174" spans="1:13" s="1" customFormat="1" ht="18.75" customHeight="1" x14ac:dyDescent="0.25">
      <c r="A174" s="187"/>
      <c r="B174" s="102" t="s">
        <v>328</v>
      </c>
      <c r="C174" s="58">
        <v>140</v>
      </c>
      <c r="D174" s="58">
        <v>396</v>
      </c>
      <c r="E174" s="58">
        <v>3</v>
      </c>
      <c r="F174" s="98">
        <f t="shared" si="28"/>
        <v>0.27878400000000003</v>
      </c>
      <c r="G174" s="101">
        <f t="shared" si="29"/>
        <v>1516.0273920000002</v>
      </c>
      <c r="H174" s="60"/>
      <c r="I174" s="60"/>
      <c r="J174" s="18"/>
      <c r="K174" s="18"/>
      <c r="L174" s="19">
        <f t="shared" si="21"/>
        <v>0</v>
      </c>
      <c r="M174" s="12">
        <f t="shared" si="22"/>
        <v>0</v>
      </c>
    </row>
    <row r="175" spans="1:13" s="1" customFormat="1" ht="18.75" customHeight="1" x14ac:dyDescent="0.25">
      <c r="A175" s="187"/>
      <c r="B175" s="102"/>
      <c r="C175" s="58">
        <v>284</v>
      </c>
      <c r="D175" s="58">
        <v>396</v>
      </c>
      <c r="E175" s="58">
        <v>1</v>
      </c>
      <c r="F175" s="98"/>
      <c r="G175" s="101"/>
      <c r="H175" s="60"/>
      <c r="I175" s="60"/>
      <c r="J175" s="18"/>
      <c r="K175" s="18"/>
      <c r="L175" s="19">
        <f t="shared" si="21"/>
        <v>0</v>
      </c>
      <c r="M175" s="12">
        <f t="shared" si="22"/>
        <v>0</v>
      </c>
    </row>
    <row r="176" spans="1:13" s="1" customFormat="1" ht="18.75" x14ac:dyDescent="0.25">
      <c r="A176" s="87"/>
      <c r="B176" s="58" t="s">
        <v>78</v>
      </c>
      <c r="C176" s="58">
        <v>714</v>
      </c>
      <c r="D176" s="58">
        <v>296</v>
      </c>
      <c r="E176" s="58">
        <v>2</v>
      </c>
      <c r="F176" s="59">
        <f t="shared" ref="F176:F184" si="30">(C176/1000)*(D176/1000)*E176</f>
        <v>0.42268799999999995</v>
      </c>
      <c r="G176" s="60">
        <f t="shared" ref="G176:G185" si="31">F176*$G$9</f>
        <v>2298.5773439999998</v>
      </c>
      <c r="H176" s="60"/>
      <c r="I176" s="60"/>
      <c r="J176" s="18"/>
      <c r="K176" s="18"/>
      <c r="L176" s="19">
        <f t="shared" si="21"/>
        <v>0</v>
      </c>
      <c r="M176" s="12">
        <f t="shared" si="22"/>
        <v>0</v>
      </c>
    </row>
    <row r="177" spans="1:13" s="1" customFormat="1" ht="18.75" x14ac:dyDescent="0.25">
      <c r="A177" s="87"/>
      <c r="B177" s="58" t="s">
        <v>79</v>
      </c>
      <c r="C177" s="58">
        <v>108</v>
      </c>
      <c r="D177" s="58">
        <v>596</v>
      </c>
      <c r="E177" s="58">
        <v>1</v>
      </c>
      <c r="F177" s="59">
        <f t="shared" si="30"/>
        <v>6.4367999999999995E-2</v>
      </c>
      <c r="G177" s="60">
        <f t="shared" si="31"/>
        <v>350.03318399999995</v>
      </c>
      <c r="H177" s="60"/>
      <c r="I177" s="60"/>
      <c r="J177" s="18"/>
      <c r="K177" s="18"/>
      <c r="L177" s="19">
        <f t="shared" si="21"/>
        <v>0</v>
      </c>
      <c r="M177" s="12">
        <f t="shared" si="22"/>
        <v>0</v>
      </c>
    </row>
    <row r="178" spans="1:13" s="1" customFormat="1" ht="18.75" x14ac:dyDescent="0.25">
      <c r="A178" s="87"/>
      <c r="B178" s="58" t="s">
        <v>80</v>
      </c>
      <c r="C178" s="58">
        <v>714</v>
      </c>
      <c r="D178" s="58">
        <v>396</v>
      </c>
      <c r="E178" s="58">
        <v>2</v>
      </c>
      <c r="F178" s="59">
        <f t="shared" si="30"/>
        <v>0.56548799999999999</v>
      </c>
      <c r="G178" s="60">
        <f t="shared" si="31"/>
        <v>3075.123744</v>
      </c>
      <c r="H178" s="60"/>
      <c r="I178" s="60"/>
      <c r="J178" s="18"/>
      <c r="K178" s="18"/>
      <c r="L178" s="19">
        <f t="shared" si="21"/>
        <v>0</v>
      </c>
      <c r="M178" s="12">
        <f t="shared" si="22"/>
        <v>0</v>
      </c>
    </row>
    <row r="179" spans="1:13" s="1" customFormat="1" ht="18.75" x14ac:dyDescent="0.25">
      <c r="A179" s="87"/>
      <c r="B179" s="58" t="s">
        <v>81</v>
      </c>
      <c r="C179" s="58">
        <v>714</v>
      </c>
      <c r="D179" s="58">
        <v>446</v>
      </c>
      <c r="E179" s="58">
        <v>2</v>
      </c>
      <c r="F179" s="59">
        <f t="shared" si="30"/>
        <v>0.63688800000000001</v>
      </c>
      <c r="G179" s="60">
        <f t="shared" si="31"/>
        <v>3463.3969440000001</v>
      </c>
      <c r="H179" s="60"/>
      <c r="I179" s="60"/>
      <c r="J179" s="18"/>
      <c r="K179" s="18"/>
      <c r="L179" s="19">
        <f t="shared" si="21"/>
        <v>0</v>
      </c>
      <c r="M179" s="12">
        <f t="shared" si="22"/>
        <v>0</v>
      </c>
    </row>
    <row r="180" spans="1:13" s="1" customFormat="1" ht="18.75" x14ac:dyDescent="0.25">
      <c r="A180" s="87"/>
      <c r="B180" s="58" t="s">
        <v>82</v>
      </c>
      <c r="C180" s="58">
        <v>714</v>
      </c>
      <c r="D180" s="58">
        <v>396</v>
      </c>
      <c r="E180" s="58">
        <v>2</v>
      </c>
      <c r="F180" s="59">
        <f t="shared" si="30"/>
        <v>0.56548799999999999</v>
      </c>
      <c r="G180" s="60">
        <f t="shared" si="31"/>
        <v>3075.123744</v>
      </c>
      <c r="H180" s="60"/>
      <c r="I180" s="60"/>
      <c r="J180" s="18"/>
      <c r="K180" s="18"/>
      <c r="L180" s="19">
        <f t="shared" si="21"/>
        <v>0</v>
      </c>
      <c r="M180" s="12">
        <f t="shared" si="22"/>
        <v>0</v>
      </c>
    </row>
    <row r="181" spans="1:13" s="1" customFormat="1" ht="18.75" x14ac:dyDescent="0.25">
      <c r="A181" s="87"/>
      <c r="B181" s="58" t="s">
        <v>83</v>
      </c>
      <c r="C181" s="58">
        <v>570</v>
      </c>
      <c r="D181" s="58">
        <v>446</v>
      </c>
      <c r="E181" s="58">
        <v>1</v>
      </c>
      <c r="F181" s="59">
        <f t="shared" si="30"/>
        <v>0.25422</v>
      </c>
      <c r="G181" s="60">
        <f t="shared" si="31"/>
        <v>1382.4483600000001</v>
      </c>
      <c r="H181" s="60"/>
      <c r="I181" s="60"/>
      <c r="J181" s="18"/>
      <c r="K181" s="18"/>
      <c r="L181" s="19">
        <f t="shared" si="21"/>
        <v>0</v>
      </c>
      <c r="M181" s="12">
        <f t="shared" si="22"/>
        <v>0</v>
      </c>
    </row>
    <row r="182" spans="1:13" s="1" customFormat="1" ht="18.75" x14ac:dyDescent="0.25">
      <c r="A182" s="87"/>
      <c r="B182" s="58" t="s">
        <v>84</v>
      </c>
      <c r="C182" s="58">
        <v>570</v>
      </c>
      <c r="D182" s="58">
        <v>596</v>
      </c>
      <c r="E182" s="58">
        <v>1</v>
      </c>
      <c r="F182" s="59">
        <f t="shared" si="30"/>
        <v>0.33971999999999997</v>
      </c>
      <c r="G182" s="60">
        <f t="shared" si="31"/>
        <v>1847.3973599999997</v>
      </c>
      <c r="H182" s="60"/>
      <c r="I182" s="60"/>
      <c r="J182" s="18"/>
      <c r="K182" s="18"/>
      <c r="L182" s="19">
        <f t="shared" si="21"/>
        <v>0</v>
      </c>
      <c r="M182" s="12">
        <f t="shared" si="22"/>
        <v>0</v>
      </c>
    </row>
    <row r="183" spans="1:13" s="1" customFormat="1" ht="18.75" x14ac:dyDescent="0.25">
      <c r="A183" s="87"/>
      <c r="B183" s="58" t="s">
        <v>85</v>
      </c>
      <c r="C183" s="58">
        <v>714</v>
      </c>
      <c r="D183" s="58">
        <v>446</v>
      </c>
      <c r="E183" s="58">
        <v>1</v>
      </c>
      <c r="F183" s="59">
        <f t="shared" si="30"/>
        <v>0.318444</v>
      </c>
      <c r="G183" s="60">
        <f t="shared" si="31"/>
        <v>1731.698472</v>
      </c>
      <c r="H183" s="60"/>
      <c r="I183" s="60"/>
      <c r="J183" s="18"/>
      <c r="K183" s="18"/>
      <c r="L183" s="19">
        <f t="shared" si="21"/>
        <v>0</v>
      </c>
      <c r="M183" s="12">
        <f t="shared" si="22"/>
        <v>0</v>
      </c>
    </row>
    <row r="184" spans="1:13" s="1" customFormat="1" ht="18.75" x14ac:dyDescent="0.25">
      <c r="A184" s="87"/>
      <c r="B184" s="58" t="s">
        <v>86</v>
      </c>
      <c r="C184" s="58">
        <v>714</v>
      </c>
      <c r="D184" s="58">
        <v>596</v>
      </c>
      <c r="E184" s="58">
        <v>1</v>
      </c>
      <c r="F184" s="59">
        <f t="shared" si="30"/>
        <v>0.42554399999999998</v>
      </c>
      <c r="G184" s="60">
        <f t="shared" si="31"/>
        <v>2314.1082719999999</v>
      </c>
      <c r="H184" s="60"/>
      <c r="I184" s="60"/>
      <c r="J184" s="18"/>
      <c r="K184" s="18"/>
      <c r="L184" s="19">
        <f t="shared" si="21"/>
        <v>0</v>
      </c>
      <c r="M184" s="12">
        <f t="shared" si="22"/>
        <v>0</v>
      </c>
    </row>
    <row r="185" spans="1:13" s="1" customFormat="1" x14ac:dyDescent="0.25">
      <c r="A185" s="187"/>
      <c r="B185" s="102" t="s">
        <v>141</v>
      </c>
      <c r="C185" s="58">
        <v>714</v>
      </c>
      <c r="D185" s="58">
        <v>313</v>
      </c>
      <c r="E185" s="58">
        <v>1</v>
      </c>
      <c r="F185" s="98">
        <f>((C185/1000)*(D185/1000))+((C186/1000)*(D186/1000))</f>
        <v>0.46052999999999999</v>
      </c>
      <c r="G185" s="101">
        <f t="shared" si="31"/>
        <v>2504.3621400000002</v>
      </c>
      <c r="H185" s="60"/>
      <c r="I185" s="60"/>
      <c r="J185" s="18"/>
      <c r="K185" s="18"/>
      <c r="L185" s="19">
        <f t="shared" si="21"/>
        <v>0</v>
      </c>
      <c r="M185" s="12">
        <f t="shared" si="22"/>
        <v>0</v>
      </c>
    </row>
    <row r="186" spans="1:13" s="1" customFormat="1" x14ac:dyDescent="0.25">
      <c r="A186" s="187"/>
      <c r="B186" s="102"/>
      <c r="C186" s="58">
        <v>714</v>
      </c>
      <c r="D186" s="58">
        <v>332</v>
      </c>
      <c r="E186" s="58">
        <v>1</v>
      </c>
      <c r="F186" s="98"/>
      <c r="G186" s="101"/>
      <c r="H186" s="60"/>
      <c r="I186" s="60"/>
      <c r="J186" s="18"/>
      <c r="K186" s="18"/>
      <c r="L186" s="19">
        <f t="shared" si="21"/>
        <v>0</v>
      </c>
      <c r="M186" s="12">
        <f t="shared" si="22"/>
        <v>0</v>
      </c>
    </row>
    <row r="187" spans="1:13" s="1" customFormat="1" ht="18.75" x14ac:dyDescent="0.25">
      <c r="A187" s="87"/>
      <c r="B187" s="58" t="s">
        <v>142</v>
      </c>
      <c r="C187" s="58">
        <v>714</v>
      </c>
      <c r="D187" s="58">
        <v>446</v>
      </c>
      <c r="E187" s="58">
        <v>1</v>
      </c>
      <c r="F187" s="59">
        <f>((C187/1000)*(D187/1000))*E187</f>
        <v>0.318444</v>
      </c>
      <c r="G187" s="60">
        <f>F187*$G$9</f>
        <v>1731.698472</v>
      </c>
      <c r="H187" s="60"/>
      <c r="I187" s="60"/>
      <c r="J187" s="18"/>
      <c r="K187" s="18"/>
      <c r="L187" s="19">
        <f t="shared" si="21"/>
        <v>0</v>
      </c>
      <c r="M187" s="12">
        <f t="shared" si="22"/>
        <v>0</v>
      </c>
    </row>
    <row r="188" spans="1:13" s="1" customFormat="1" x14ac:dyDescent="0.25">
      <c r="A188" s="187"/>
      <c r="B188" s="102" t="s">
        <v>88</v>
      </c>
      <c r="C188" s="58">
        <v>720</v>
      </c>
      <c r="D188" s="58">
        <v>150</v>
      </c>
      <c r="E188" s="58">
        <v>1</v>
      </c>
      <c r="F188" s="98">
        <f>(((C188/1000)*(D188/1000))*E188)+((C189/1000)*(D189/1000)*E189)+((C190/1000)*(D190/1000)*E190)</f>
        <v>0.45357599999999998</v>
      </c>
      <c r="G188" s="101">
        <f>F188*$G$9</f>
        <v>2466.546288</v>
      </c>
      <c r="H188" s="60"/>
      <c r="I188" s="60"/>
      <c r="J188" s="18"/>
      <c r="K188" s="18"/>
      <c r="L188" s="19">
        <f t="shared" si="21"/>
        <v>0</v>
      </c>
      <c r="M188" s="12">
        <f t="shared" si="22"/>
        <v>0</v>
      </c>
    </row>
    <row r="189" spans="1:13" s="1" customFormat="1" x14ac:dyDescent="0.25">
      <c r="A189" s="187"/>
      <c r="B189" s="102"/>
      <c r="C189" s="58">
        <v>714</v>
      </c>
      <c r="D189" s="58">
        <v>426</v>
      </c>
      <c r="E189" s="58">
        <v>1</v>
      </c>
      <c r="F189" s="98"/>
      <c r="G189" s="101"/>
      <c r="H189" s="60"/>
      <c r="I189" s="60"/>
      <c r="J189" s="18"/>
      <c r="K189" s="18"/>
      <c r="L189" s="19">
        <f t="shared" si="21"/>
        <v>0</v>
      </c>
      <c r="M189" s="12">
        <f t="shared" si="22"/>
        <v>0</v>
      </c>
    </row>
    <row r="190" spans="1:13" s="1" customFormat="1" x14ac:dyDescent="0.25">
      <c r="A190" s="187"/>
      <c r="B190" s="102"/>
      <c r="C190" s="58">
        <v>714</v>
      </c>
      <c r="D190" s="58">
        <v>58</v>
      </c>
      <c r="E190" s="58">
        <v>1</v>
      </c>
      <c r="F190" s="98"/>
      <c r="G190" s="101"/>
      <c r="H190" s="60"/>
      <c r="I190" s="60"/>
      <c r="J190" s="18"/>
      <c r="K190" s="18"/>
      <c r="L190" s="19">
        <f t="shared" ref="L190:L253" si="32">A190*G190</f>
        <v>0</v>
      </c>
      <c r="M190" s="12">
        <f t="shared" ref="M190:M253" si="33">F190*A190</f>
        <v>0</v>
      </c>
    </row>
    <row r="191" spans="1:13" s="1" customFormat="1" ht="18.75" customHeight="1" x14ac:dyDescent="0.25">
      <c r="A191" s="188"/>
      <c r="B191" s="102" t="s">
        <v>265</v>
      </c>
      <c r="C191" s="58">
        <v>356</v>
      </c>
      <c r="D191" s="58">
        <v>596</v>
      </c>
      <c r="E191" s="58">
        <v>1</v>
      </c>
      <c r="F191" s="98">
        <f>((C191/1000)*(D191/1000)*E191)+((C192/1000)*(D192/1000)*E192)</f>
        <v>0.27058399999999999</v>
      </c>
      <c r="G191" s="101">
        <f>F191*$G$9</f>
        <v>1471.435792</v>
      </c>
      <c r="H191" s="60"/>
      <c r="I191" s="60"/>
      <c r="J191" s="18"/>
      <c r="K191" s="18"/>
      <c r="L191" s="19">
        <f t="shared" si="32"/>
        <v>0</v>
      </c>
      <c r="M191" s="12">
        <f t="shared" si="33"/>
        <v>0</v>
      </c>
    </row>
    <row r="192" spans="1:13" s="1" customFormat="1" ht="18.75" customHeight="1" x14ac:dyDescent="0.25">
      <c r="A192" s="190"/>
      <c r="B192" s="102"/>
      <c r="C192" s="58">
        <v>98</v>
      </c>
      <c r="D192" s="58">
        <v>596</v>
      </c>
      <c r="E192" s="58">
        <v>1</v>
      </c>
      <c r="F192" s="98"/>
      <c r="G192" s="101"/>
      <c r="H192" s="60"/>
      <c r="I192" s="60"/>
      <c r="J192" s="18"/>
      <c r="K192" s="18"/>
      <c r="L192" s="19">
        <f t="shared" si="32"/>
        <v>0</v>
      </c>
      <c r="M192" s="12">
        <f t="shared" si="33"/>
        <v>0</v>
      </c>
    </row>
    <row r="193" spans="1:14" s="1" customFormat="1" ht="18.75" customHeight="1" x14ac:dyDescent="0.25">
      <c r="A193" s="188"/>
      <c r="B193" s="102" t="s">
        <v>266</v>
      </c>
      <c r="C193" s="58">
        <v>356</v>
      </c>
      <c r="D193" s="58">
        <v>596</v>
      </c>
      <c r="E193" s="58">
        <v>1</v>
      </c>
      <c r="F193" s="98">
        <f>((C193/1000)*(D193/1000)*E193)+((C194/1000)*(D194/1000)*E194)</f>
        <v>0.27058399999999999</v>
      </c>
      <c r="G193" s="101">
        <f>F193*$G$9</f>
        <v>1471.435792</v>
      </c>
      <c r="H193" s="60"/>
      <c r="I193" s="60"/>
      <c r="J193" s="18"/>
      <c r="K193" s="18"/>
      <c r="L193" s="19">
        <f t="shared" si="32"/>
        <v>0</v>
      </c>
      <c r="M193" s="12">
        <f t="shared" si="33"/>
        <v>0</v>
      </c>
    </row>
    <row r="194" spans="1:14" s="1" customFormat="1" ht="18.75" customHeight="1" x14ac:dyDescent="0.25">
      <c r="A194" s="190"/>
      <c r="B194" s="102"/>
      <c r="C194" s="58">
        <v>98</v>
      </c>
      <c r="D194" s="58">
        <v>596</v>
      </c>
      <c r="E194" s="58">
        <v>1</v>
      </c>
      <c r="F194" s="98"/>
      <c r="G194" s="101"/>
      <c r="H194" s="60"/>
      <c r="I194" s="60"/>
      <c r="J194" s="18"/>
      <c r="K194" s="18"/>
      <c r="L194" s="19">
        <f t="shared" si="32"/>
        <v>0</v>
      </c>
      <c r="M194" s="12">
        <f t="shared" si="33"/>
        <v>0</v>
      </c>
    </row>
    <row r="195" spans="1:14" s="1" customFormat="1" ht="18.75" customHeight="1" x14ac:dyDescent="0.25">
      <c r="A195" s="188"/>
      <c r="B195" s="102" t="s">
        <v>329</v>
      </c>
      <c r="C195" s="58">
        <v>356</v>
      </c>
      <c r="D195" s="58">
        <v>596</v>
      </c>
      <c r="E195" s="58">
        <v>1</v>
      </c>
      <c r="F195" s="98">
        <f>((C195/1000)*(D195/1000)*E195)+((C196/1000)*(D196/1000)*E196)</f>
        <v>0.27058399999999999</v>
      </c>
      <c r="G195" s="101">
        <f>F195*$G$9</f>
        <v>1471.435792</v>
      </c>
      <c r="H195" s="60"/>
      <c r="I195" s="60"/>
      <c r="J195" s="18"/>
      <c r="K195" s="18"/>
      <c r="L195" s="19">
        <f t="shared" si="32"/>
        <v>0</v>
      </c>
      <c r="M195" s="12">
        <f t="shared" si="33"/>
        <v>0</v>
      </c>
    </row>
    <row r="196" spans="1:14" s="1" customFormat="1" ht="18.75" customHeight="1" x14ac:dyDescent="0.25">
      <c r="A196" s="190"/>
      <c r="B196" s="102"/>
      <c r="C196" s="58">
        <v>98</v>
      </c>
      <c r="D196" s="58">
        <v>596</v>
      </c>
      <c r="E196" s="58">
        <v>1</v>
      </c>
      <c r="F196" s="98"/>
      <c r="G196" s="101"/>
      <c r="H196" s="60"/>
      <c r="I196" s="60"/>
      <c r="J196" s="18"/>
      <c r="K196" s="18"/>
      <c r="L196" s="19">
        <f t="shared" si="32"/>
        <v>0</v>
      </c>
      <c r="M196" s="12">
        <f t="shared" si="33"/>
        <v>0</v>
      </c>
    </row>
    <row r="197" spans="1:14" s="1" customFormat="1" ht="18.75" x14ac:dyDescent="0.25">
      <c r="A197" s="87"/>
      <c r="B197" s="58" t="s">
        <v>89</v>
      </c>
      <c r="C197" s="58">
        <v>1425</v>
      </c>
      <c r="D197" s="58">
        <v>596</v>
      </c>
      <c r="E197" s="58">
        <v>1</v>
      </c>
      <c r="F197" s="59">
        <f>((C197/1000)*(D197/1000))*E197</f>
        <v>0.84929999999999994</v>
      </c>
      <c r="G197" s="60">
        <f>F197*$G$9</f>
        <v>4618.4933999999994</v>
      </c>
      <c r="H197" s="60"/>
      <c r="I197" s="60"/>
      <c r="J197" s="18"/>
      <c r="K197" s="18"/>
      <c r="L197" s="19">
        <f t="shared" si="32"/>
        <v>0</v>
      </c>
      <c r="M197" s="12">
        <f t="shared" si="33"/>
        <v>0</v>
      </c>
    </row>
    <row r="198" spans="1:14" s="1" customFormat="1" ht="18.75" x14ac:dyDescent="0.25">
      <c r="A198" s="87"/>
      <c r="B198" s="58" t="s">
        <v>90</v>
      </c>
      <c r="C198" s="58">
        <v>1425</v>
      </c>
      <c r="D198" s="58">
        <v>596</v>
      </c>
      <c r="E198" s="58">
        <v>1</v>
      </c>
      <c r="F198" s="59">
        <f>((C198/1000)*(D198/1000))*E198</f>
        <v>0.84929999999999994</v>
      </c>
      <c r="G198" s="60">
        <f>F198*$G$9</f>
        <v>4618.4933999999994</v>
      </c>
      <c r="H198" s="60"/>
      <c r="I198" s="60"/>
      <c r="J198" s="58"/>
      <c r="K198" s="58"/>
      <c r="L198" s="19">
        <f t="shared" si="32"/>
        <v>0</v>
      </c>
      <c r="M198" s="12">
        <f t="shared" si="33"/>
        <v>0</v>
      </c>
    </row>
    <row r="199" spans="1:14" s="1" customFormat="1" ht="18.75" x14ac:dyDescent="0.25">
      <c r="A199" s="87"/>
      <c r="B199" s="58" t="s">
        <v>232</v>
      </c>
      <c r="C199" s="58">
        <v>1325</v>
      </c>
      <c r="D199" s="58">
        <v>496</v>
      </c>
      <c r="E199" s="58">
        <v>1</v>
      </c>
      <c r="F199" s="98"/>
      <c r="G199" s="101"/>
      <c r="H199" s="21">
        <f>D199/1000*C199/1000*E199*A199</f>
        <v>0</v>
      </c>
      <c r="I199" s="60">
        <f>R199*$I$9</f>
        <v>0</v>
      </c>
      <c r="J199" s="58"/>
      <c r="K199" s="58"/>
      <c r="L199" s="19">
        <f t="shared" si="32"/>
        <v>0</v>
      </c>
      <c r="M199" s="12">
        <f t="shared" si="33"/>
        <v>0</v>
      </c>
      <c r="N199" s="2"/>
    </row>
    <row r="200" spans="1:14" s="1" customFormat="1" ht="18.75" x14ac:dyDescent="0.25">
      <c r="A200" s="87"/>
      <c r="B200" s="58" t="s">
        <v>233</v>
      </c>
      <c r="C200" s="58">
        <v>1325</v>
      </c>
      <c r="D200" s="58">
        <v>496</v>
      </c>
      <c r="E200" s="58">
        <v>1</v>
      </c>
      <c r="F200" s="98"/>
      <c r="G200" s="101"/>
      <c r="H200" s="60"/>
      <c r="I200" s="60"/>
      <c r="J200" s="59">
        <f>D200/1000*C200/1000*E200*A200</f>
        <v>0</v>
      </c>
      <c r="K200" s="72">
        <f>J200*$K$9</f>
        <v>0</v>
      </c>
      <c r="L200" s="19">
        <f t="shared" si="32"/>
        <v>0</v>
      </c>
      <c r="M200" s="12">
        <f t="shared" si="33"/>
        <v>0</v>
      </c>
      <c r="N200" s="2"/>
    </row>
    <row r="201" spans="1:14" s="1" customFormat="1" x14ac:dyDescent="0.25">
      <c r="A201" s="187"/>
      <c r="B201" s="102" t="s">
        <v>241</v>
      </c>
      <c r="C201" s="58">
        <v>714</v>
      </c>
      <c r="D201" s="58">
        <v>396</v>
      </c>
      <c r="E201" s="58">
        <v>1</v>
      </c>
      <c r="F201" s="98">
        <f>((C201/1000)*(D201/1000)*E201)+((C202/1000)*(D202/1000)*E202)</f>
        <v>0.77576400000000012</v>
      </c>
      <c r="G201" s="101">
        <f>F201*$G$9</f>
        <v>4218.6046320000005</v>
      </c>
      <c r="H201" s="60"/>
      <c r="I201" s="60"/>
      <c r="J201" s="18"/>
      <c r="K201" s="18"/>
      <c r="L201" s="19">
        <f t="shared" si="32"/>
        <v>0</v>
      </c>
      <c r="M201" s="12">
        <f t="shared" si="33"/>
        <v>0</v>
      </c>
    </row>
    <row r="202" spans="1:14" s="1" customFormat="1" x14ac:dyDescent="0.25">
      <c r="A202" s="187"/>
      <c r="B202" s="102"/>
      <c r="C202" s="58">
        <v>1245</v>
      </c>
      <c r="D202" s="58">
        <v>396</v>
      </c>
      <c r="E202" s="58">
        <v>1</v>
      </c>
      <c r="F202" s="98"/>
      <c r="G202" s="101"/>
      <c r="H202" s="60"/>
      <c r="I202" s="60"/>
      <c r="J202" s="18"/>
      <c r="K202" s="18"/>
      <c r="L202" s="19">
        <f t="shared" si="32"/>
        <v>0</v>
      </c>
      <c r="M202" s="12">
        <f t="shared" si="33"/>
        <v>0</v>
      </c>
    </row>
    <row r="203" spans="1:14" s="1" customFormat="1" ht="18.75" customHeight="1" x14ac:dyDescent="0.25">
      <c r="A203" s="188"/>
      <c r="B203" s="102" t="s">
        <v>186</v>
      </c>
      <c r="C203" s="58">
        <v>714</v>
      </c>
      <c r="D203" s="58">
        <v>396</v>
      </c>
      <c r="E203" s="58">
        <v>1</v>
      </c>
      <c r="F203" s="98">
        <f t="shared" ref="F203" si="34">((C203/1000)*(D203/1000)*E203)+((C204/1000)*(D204/1000)*E204)</f>
        <v>0.77576400000000012</v>
      </c>
      <c r="G203" s="101">
        <f t="shared" ref="G203" si="35">F203*$G$9</f>
        <v>4218.6046320000005</v>
      </c>
      <c r="H203" s="60"/>
      <c r="I203" s="60"/>
      <c r="J203" s="18"/>
      <c r="K203" s="18"/>
      <c r="L203" s="19">
        <f t="shared" si="32"/>
        <v>0</v>
      </c>
      <c r="M203" s="12">
        <f t="shared" si="33"/>
        <v>0</v>
      </c>
    </row>
    <row r="204" spans="1:14" s="1" customFormat="1" ht="18.75" customHeight="1" x14ac:dyDescent="0.25">
      <c r="A204" s="190"/>
      <c r="B204" s="102"/>
      <c r="C204" s="58">
        <v>1245</v>
      </c>
      <c r="D204" s="58">
        <v>396</v>
      </c>
      <c r="E204" s="58">
        <v>1</v>
      </c>
      <c r="F204" s="98"/>
      <c r="G204" s="101"/>
      <c r="H204" s="60"/>
      <c r="I204" s="60"/>
      <c r="J204" s="18"/>
      <c r="K204" s="18"/>
      <c r="L204" s="19">
        <f t="shared" si="32"/>
        <v>0</v>
      </c>
      <c r="M204" s="12">
        <f t="shared" si="33"/>
        <v>0</v>
      </c>
    </row>
    <row r="205" spans="1:14" s="1" customFormat="1" x14ac:dyDescent="0.25">
      <c r="A205" s="187"/>
      <c r="B205" s="102" t="s">
        <v>91</v>
      </c>
      <c r="C205" s="58">
        <v>596</v>
      </c>
      <c r="D205" s="58">
        <v>596</v>
      </c>
      <c r="E205" s="58">
        <v>1</v>
      </c>
      <c r="F205" s="98">
        <f>((C205/1000)*(D205/1000)*E205)+((C206/1000)*(D206/1000)*E206)+((C207/1000)*(D207/1000)*E207)</f>
        <v>0.57096799999999992</v>
      </c>
      <c r="G205" s="101">
        <f>F205*$G$9</f>
        <v>3104.9239839999996</v>
      </c>
      <c r="H205" s="60"/>
      <c r="I205" s="60"/>
      <c r="J205" s="18"/>
      <c r="K205" s="18"/>
      <c r="L205" s="19">
        <f t="shared" si="32"/>
        <v>0</v>
      </c>
      <c r="M205" s="12">
        <f t="shared" si="33"/>
        <v>0</v>
      </c>
    </row>
    <row r="206" spans="1:14" s="1" customFormat="1" x14ac:dyDescent="0.25">
      <c r="A206" s="187"/>
      <c r="B206" s="102"/>
      <c r="C206" s="58">
        <v>284</v>
      </c>
      <c r="D206" s="58">
        <v>596</v>
      </c>
      <c r="E206" s="58">
        <v>1</v>
      </c>
      <c r="F206" s="98"/>
      <c r="G206" s="101"/>
      <c r="H206" s="60"/>
      <c r="I206" s="60"/>
      <c r="J206" s="18"/>
      <c r="K206" s="18"/>
      <c r="L206" s="19">
        <f t="shared" si="32"/>
        <v>0</v>
      </c>
      <c r="M206" s="12">
        <f t="shared" si="33"/>
        <v>0</v>
      </c>
    </row>
    <row r="207" spans="1:14" s="1" customFormat="1" x14ac:dyDescent="0.25">
      <c r="A207" s="187"/>
      <c r="B207" s="102"/>
      <c r="C207" s="58">
        <v>78</v>
      </c>
      <c r="D207" s="58">
        <v>596</v>
      </c>
      <c r="E207" s="58">
        <v>1</v>
      </c>
      <c r="F207" s="98"/>
      <c r="G207" s="101"/>
      <c r="H207" s="60"/>
      <c r="I207" s="60"/>
      <c r="J207" s="18"/>
      <c r="K207" s="18"/>
      <c r="L207" s="19">
        <f t="shared" si="32"/>
        <v>0</v>
      </c>
      <c r="M207" s="12">
        <f t="shared" si="33"/>
        <v>0</v>
      </c>
    </row>
    <row r="208" spans="1:14" s="1" customFormat="1" ht="18.75" customHeight="1" x14ac:dyDescent="0.25">
      <c r="A208" s="188"/>
      <c r="B208" s="111" t="s">
        <v>283</v>
      </c>
      <c r="C208" s="58">
        <v>140</v>
      </c>
      <c r="D208" s="58">
        <v>596</v>
      </c>
      <c r="E208" s="58">
        <v>1</v>
      </c>
      <c r="F208" s="98">
        <f>((C208/1000)*(D208/1000)*E208)+((C209/1000)*(D209/1000)*E209)+((C210/1000)*(D210/1000)*E210)</f>
        <v>0.80459999999999998</v>
      </c>
      <c r="G208" s="101">
        <f>F208*$G$9</f>
        <v>4375.4147999999996</v>
      </c>
      <c r="H208" s="60"/>
      <c r="I208" s="60"/>
      <c r="J208" s="18"/>
      <c r="K208" s="18"/>
      <c r="L208" s="19">
        <f t="shared" si="32"/>
        <v>0</v>
      </c>
      <c r="M208" s="12">
        <f t="shared" si="33"/>
        <v>0</v>
      </c>
    </row>
    <row r="209" spans="1:13" s="1" customFormat="1" ht="18.75" customHeight="1" x14ac:dyDescent="0.25">
      <c r="A209" s="189"/>
      <c r="B209" s="155"/>
      <c r="C209" s="58">
        <v>284</v>
      </c>
      <c r="D209" s="58">
        <v>596</v>
      </c>
      <c r="E209" s="58">
        <v>2</v>
      </c>
      <c r="F209" s="98"/>
      <c r="G209" s="101"/>
      <c r="H209" s="60"/>
      <c r="I209" s="60"/>
      <c r="J209" s="18"/>
      <c r="K209" s="18"/>
      <c r="L209" s="19">
        <f t="shared" si="32"/>
        <v>0</v>
      </c>
      <c r="M209" s="12">
        <f t="shared" si="33"/>
        <v>0</v>
      </c>
    </row>
    <row r="210" spans="1:13" s="1" customFormat="1" ht="18.75" customHeight="1" x14ac:dyDescent="0.25">
      <c r="A210" s="190"/>
      <c r="B210" s="112"/>
      <c r="C210" s="58">
        <v>642</v>
      </c>
      <c r="D210" s="58">
        <v>596</v>
      </c>
      <c r="E210" s="58">
        <v>1</v>
      </c>
      <c r="F210" s="98"/>
      <c r="G210" s="101"/>
      <c r="H210" s="60"/>
      <c r="I210" s="60"/>
      <c r="J210" s="18"/>
      <c r="K210" s="18"/>
      <c r="L210" s="19">
        <f t="shared" si="32"/>
        <v>0</v>
      </c>
      <c r="M210" s="12">
        <f t="shared" si="33"/>
        <v>0</v>
      </c>
    </row>
    <row r="211" spans="1:13" s="1" customFormat="1" ht="18.75" customHeight="1" x14ac:dyDescent="0.25">
      <c r="A211" s="84"/>
      <c r="B211" s="111" t="s">
        <v>284</v>
      </c>
      <c r="C211" s="58">
        <v>140</v>
      </c>
      <c r="D211" s="58">
        <v>596</v>
      </c>
      <c r="E211" s="58">
        <v>1</v>
      </c>
      <c r="F211" s="98">
        <f>((C211/1000)*(D211/1000)*E211)+((C212/1000)*(D212/1000)*E212)+((C213/1000)*(D213/1000)*E213)</f>
        <v>0.80459999999999998</v>
      </c>
      <c r="G211" s="101">
        <f>F211*$G$9</f>
        <v>4375.4147999999996</v>
      </c>
      <c r="H211" s="60"/>
      <c r="I211" s="60"/>
      <c r="J211" s="18"/>
      <c r="K211" s="18"/>
      <c r="L211" s="19">
        <f t="shared" si="32"/>
        <v>0</v>
      </c>
      <c r="M211" s="12">
        <f t="shared" si="33"/>
        <v>0</v>
      </c>
    </row>
    <row r="212" spans="1:13" s="1" customFormat="1" ht="18.75" customHeight="1" x14ac:dyDescent="0.25">
      <c r="A212" s="84"/>
      <c r="B212" s="155"/>
      <c r="C212" s="58">
        <v>284</v>
      </c>
      <c r="D212" s="58">
        <v>596</v>
      </c>
      <c r="E212" s="58">
        <v>2</v>
      </c>
      <c r="F212" s="98"/>
      <c r="G212" s="101"/>
      <c r="H212" s="60"/>
      <c r="I212" s="60"/>
      <c r="J212" s="18"/>
      <c r="K212" s="18"/>
      <c r="L212" s="19">
        <f t="shared" si="32"/>
        <v>0</v>
      </c>
      <c r="M212" s="12">
        <f t="shared" si="33"/>
        <v>0</v>
      </c>
    </row>
    <row r="213" spans="1:13" s="1" customFormat="1" ht="18.75" customHeight="1" x14ac:dyDescent="0.25">
      <c r="A213" s="84"/>
      <c r="B213" s="112"/>
      <c r="C213" s="58">
        <v>642</v>
      </c>
      <c r="D213" s="58">
        <v>596</v>
      </c>
      <c r="E213" s="58">
        <v>1</v>
      </c>
      <c r="F213" s="98"/>
      <c r="G213" s="101"/>
      <c r="H213" s="60"/>
      <c r="I213" s="60"/>
      <c r="J213" s="18"/>
      <c r="K213" s="18"/>
      <c r="L213" s="19">
        <f t="shared" si="32"/>
        <v>0</v>
      </c>
      <c r="M213" s="12">
        <f t="shared" si="33"/>
        <v>0</v>
      </c>
    </row>
    <row r="214" spans="1:13" s="1" customFormat="1" ht="18.75" customHeight="1" x14ac:dyDescent="0.25">
      <c r="A214" s="84"/>
      <c r="B214" s="111" t="s">
        <v>339</v>
      </c>
      <c r="C214" s="58">
        <v>140</v>
      </c>
      <c r="D214" s="58">
        <v>596</v>
      </c>
      <c r="E214" s="58">
        <v>1</v>
      </c>
      <c r="F214" s="98">
        <f>((C214/1000)*(D214/1000)*E214)+((C215/1000)*(D215/1000)*E215)+((C216/1000)*(D216/1000)*E216)</f>
        <v>0.80459999999999998</v>
      </c>
      <c r="G214" s="101">
        <f>F214*$G$9</f>
        <v>4375.4147999999996</v>
      </c>
      <c r="H214" s="60"/>
      <c r="I214" s="60"/>
      <c r="J214" s="18"/>
      <c r="K214" s="18"/>
      <c r="L214" s="19">
        <f t="shared" si="32"/>
        <v>0</v>
      </c>
      <c r="M214" s="12">
        <f t="shared" si="33"/>
        <v>0</v>
      </c>
    </row>
    <row r="215" spans="1:13" s="1" customFormat="1" ht="18.75" customHeight="1" x14ac:dyDescent="0.25">
      <c r="A215" s="84"/>
      <c r="B215" s="155"/>
      <c r="C215" s="58">
        <v>284</v>
      </c>
      <c r="D215" s="58">
        <v>596</v>
      </c>
      <c r="E215" s="58">
        <v>2</v>
      </c>
      <c r="F215" s="98"/>
      <c r="G215" s="101"/>
      <c r="H215" s="60"/>
      <c r="I215" s="60"/>
      <c r="J215" s="18"/>
      <c r="K215" s="18"/>
      <c r="L215" s="19">
        <f t="shared" si="32"/>
        <v>0</v>
      </c>
      <c r="M215" s="12">
        <f t="shared" si="33"/>
        <v>0</v>
      </c>
    </row>
    <row r="216" spans="1:13" s="1" customFormat="1" ht="18.75" customHeight="1" x14ac:dyDescent="0.25">
      <c r="A216" s="84"/>
      <c r="B216" s="112"/>
      <c r="C216" s="58">
        <v>642</v>
      </c>
      <c r="D216" s="58">
        <v>596</v>
      </c>
      <c r="E216" s="58">
        <v>1</v>
      </c>
      <c r="F216" s="98"/>
      <c r="G216" s="101"/>
      <c r="H216" s="60"/>
      <c r="I216" s="60"/>
      <c r="J216" s="18"/>
      <c r="K216" s="18"/>
      <c r="L216" s="19">
        <f t="shared" si="32"/>
        <v>0</v>
      </c>
      <c r="M216" s="12">
        <f t="shared" si="33"/>
        <v>0</v>
      </c>
    </row>
    <row r="217" spans="1:13" s="1" customFormat="1" ht="18.75" customHeight="1" x14ac:dyDescent="0.25">
      <c r="A217" s="188"/>
      <c r="B217" s="111" t="s">
        <v>271</v>
      </c>
      <c r="C217" s="58">
        <v>284</v>
      </c>
      <c r="D217" s="58">
        <v>596</v>
      </c>
      <c r="E217" s="58">
        <v>2</v>
      </c>
      <c r="F217" s="98">
        <f>((C217/1000)*(D217/1000)*E217)+((C218/1000)*(D218/1000)*E218)+((C219/1000)*(D219/1000)*E219)</f>
        <v>0.56858399999999987</v>
      </c>
      <c r="G217" s="101">
        <f>F217*$G$9</f>
        <v>3091.9597919999992</v>
      </c>
      <c r="H217" s="60"/>
      <c r="I217" s="60"/>
      <c r="J217" s="18"/>
      <c r="K217" s="18"/>
      <c r="L217" s="19">
        <f t="shared" si="32"/>
        <v>0</v>
      </c>
      <c r="M217" s="12">
        <f t="shared" si="33"/>
        <v>0</v>
      </c>
    </row>
    <row r="218" spans="1:13" s="1" customFormat="1" ht="18.75" customHeight="1" x14ac:dyDescent="0.25">
      <c r="A218" s="189"/>
      <c r="B218" s="155"/>
      <c r="C218" s="58">
        <v>284</v>
      </c>
      <c r="D218" s="58">
        <v>596</v>
      </c>
      <c r="E218" s="58">
        <v>1</v>
      </c>
      <c r="F218" s="98"/>
      <c r="G218" s="101"/>
      <c r="H218" s="60"/>
      <c r="I218" s="60"/>
      <c r="J218" s="18"/>
      <c r="K218" s="18"/>
      <c r="L218" s="19">
        <f t="shared" si="32"/>
        <v>0</v>
      </c>
      <c r="M218" s="12">
        <f t="shared" si="33"/>
        <v>0</v>
      </c>
    </row>
    <row r="219" spans="1:13" s="1" customFormat="1" ht="18.75" customHeight="1" x14ac:dyDescent="0.25">
      <c r="A219" s="190"/>
      <c r="B219" s="112"/>
      <c r="C219" s="58">
        <v>102</v>
      </c>
      <c r="D219" s="58">
        <v>596</v>
      </c>
      <c r="E219" s="58">
        <v>1</v>
      </c>
      <c r="F219" s="98"/>
      <c r="G219" s="101"/>
      <c r="H219" s="60"/>
      <c r="I219" s="60"/>
      <c r="J219" s="18"/>
      <c r="K219" s="18"/>
      <c r="L219" s="19">
        <f t="shared" si="32"/>
        <v>0</v>
      </c>
      <c r="M219" s="12">
        <f t="shared" si="33"/>
        <v>0</v>
      </c>
    </row>
    <row r="220" spans="1:13" s="1" customFormat="1" ht="18.75" customHeight="1" x14ac:dyDescent="0.25">
      <c r="A220" s="188"/>
      <c r="B220" s="111" t="s">
        <v>286</v>
      </c>
      <c r="C220" s="58">
        <v>284</v>
      </c>
      <c r="D220" s="58">
        <v>596</v>
      </c>
      <c r="E220" s="58">
        <v>2</v>
      </c>
      <c r="F220" s="98">
        <f>((C220/1000)*(D220/1000)*E220)+((C221/1000)*(D221/1000)*E221)+((C222/1000)*(D222/1000)*E222)</f>
        <v>0.56858399999999987</v>
      </c>
      <c r="G220" s="101">
        <f>F220*$G$9</f>
        <v>3091.9597919999992</v>
      </c>
      <c r="H220" s="60"/>
      <c r="I220" s="60"/>
      <c r="J220" s="18"/>
      <c r="K220" s="18"/>
      <c r="L220" s="19">
        <f t="shared" si="32"/>
        <v>0</v>
      </c>
      <c r="M220" s="12">
        <f t="shared" si="33"/>
        <v>0</v>
      </c>
    </row>
    <row r="221" spans="1:13" s="1" customFormat="1" ht="18.75" customHeight="1" x14ac:dyDescent="0.25">
      <c r="A221" s="189"/>
      <c r="B221" s="155"/>
      <c r="C221" s="58">
        <v>284</v>
      </c>
      <c r="D221" s="58">
        <v>596</v>
      </c>
      <c r="E221" s="58">
        <v>1</v>
      </c>
      <c r="F221" s="98"/>
      <c r="G221" s="101"/>
      <c r="H221" s="60"/>
      <c r="I221" s="60"/>
      <c r="J221" s="18"/>
      <c r="K221" s="18"/>
      <c r="L221" s="19">
        <f t="shared" si="32"/>
        <v>0</v>
      </c>
      <c r="M221" s="12">
        <f t="shared" si="33"/>
        <v>0</v>
      </c>
    </row>
    <row r="222" spans="1:13" s="1" customFormat="1" ht="18.75" customHeight="1" x14ac:dyDescent="0.25">
      <c r="A222" s="190"/>
      <c r="B222" s="112"/>
      <c r="C222" s="58">
        <v>102</v>
      </c>
      <c r="D222" s="58">
        <v>596</v>
      </c>
      <c r="E222" s="58">
        <v>1</v>
      </c>
      <c r="F222" s="98"/>
      <c r="G222" s="101"/>
      <c r="H222" s="60"/>
      <c r="I222" s="60"/>
      <c r="J222" s="18"/>
      <c r="K222" s="18"/>
      <c r="L222" s="19">
        <f t="shared" si="32"/>
        <v>0</v>
      </c>
      <c r="M222" s="12">
        <f t="shared" si="33"/>
        <v>0</v>
      </c>
    </row>
    <row r="223" spans="1:13" s="1" customFormat="1" ht="18.75" customHeight="1" x14ac:dyDescent="0.25">
      <c r="A223" s="188"/>
      <c r="B223" s="111" t="s">
        <v>340</v>
      </c>
      <c r="C223" s="58">
        <v>284</v>
      </c>
      <c r="D223" s="58">
        <v>596</v>
      </c>
      <c r="E223" s="58">
        <v>2</v>
      </c>
      <c r="F223" s="98">
        <f>((C223/1000)*(D223/1000)*E223)+((C224/1000)*(D224/1000)*E224)+((C225/1000)*(D225/1000)*E225)</f>
        <v>0.56858399999999987</v>
      </c>
      <c r="G223" s="101">
        <f>F223*$G$9</f>
        <v>3091.9597919999992</v>
      </c>
      <c r="H223" s="60"/>
      <c r="I223" s="60"/>
      <c r="J223" s="18"/>
      <c r="K223" s="18"/>
      <c r="L223" s="19">
        <f t="shared" si="32"/>
        <v>0</v>
      </c>
      <c r="M223" s="12">
        <f t="shared" si="33"/>
        <v>0</v>
      </c>
    </row>
    <row r="224" spans="1:13" s="1" customFormat="1" ht="18.75" customHeight="1" x14ac:dyDescent="0.25">
      <c r="A224" s="189"/>
      <c r="B224" s="155"/>
      <c r="C224" s="58">
        <v>284</v>
      </c>
      <c r="D224" s="58">
        <v>596</v>
      </c>
      <c r="E224" s="58">
        <v>1</v>
      </c>
      <c r="F224" s="98"/>
      <c r="G224" s="101"/>
      <c r="H224" s="60"/>
      <c r="I224" s="60"/>
      <c r="J224" s="18"/>
      <c r="K224" s="18"/>
      <c r="L224" s="19">
        <f t="shared" si="32"/>
        <v>0</v>
      </c>
      <c r="M224" s="12">
        <f t="shared" si="33"/>
        <v>0</v>
      </c>
    </row>
    <row r="225" spans="1:13" s="1" customFormat="1" ht="18.75" customHeight="1" x14ac:dyDescent="0.25">
      <c r="A225" s="190"/>
      <c r="B225" s="112"/>
      <c r="C225" s="58">
        <v>102</v>
      </c>
      <c r="D225" s="58">
        <v>596</v>
      </c>
      <c r="E225" s="58">
        <v>1</v>
      </c>
      <c r="F225" s="98"/>
      <c r="G225" s="101"/>
      <c r="H225" s="60"/>
      <c r="I225" s="60"/>
      <c r="J225" s="18"/>
      <c r="K225" s="18"/>
      <c r="L225" s="19">
        <f t="shared" si="32"/>
        <v>0</v>
      </c>
      <c r="M225" s="12">
        <f t="shared" si="33"/>
        <v>0</v>
      </c>
    </row>
    <row r="226" spans="1:13" s="1" customFormat="1" ht="18.75" customHeight="1" x14ac:dyDescent="0.25">
      <c r="A226" s="188"/>
      <c r="B226" s="111" t="s">
        <v>287</v>
      </c>
      <c r="C226" s="58">
        <v>355</v>
      </c>
      <c r="D226" s="58">
        <v>596</v>
      </c>
      <c r="E226" s="58">
        <v>2</v>
      </c>
      <c r="F226" s="98">
        <f>((C226/1000)*(D226/1000)*E226)+((C227/1000)*(D227/1000)*E227)</f>
        <v>0.80579199999999995</v>
      </c>
      <c r="G226" s="101">
        <f>F226*$G$9</f>
        <v>4381.8968960000002</v>
      </c>
      <c r="H226" s="60"/>
      <c r="I226" s="60"/>
      <c r="J226" s="18"/>
      <c r="K226" s="18"/>
      <c r="L226" s="19">
        <f t="shared" si="32"/>
        <v>0</v>
      </c>
      <c r="M226" s="12">
        <f t="shared" si="33"/>
        <v>0</v>
      </c>
    </row>
    <row r="227" spans="1:13" s="1" customFormat="1" ht="18.75" customHeight="1" x14ac:dyDescent="0.25">
      <c r="A227" s="190"/>
      <c r="B227" s="112"/>
      <c r="C227" s="58">
        <v>642</v>
      </c>
      <c r="D227" s="58">
        <v>596</v>
      </c>
      <c r="E227" s="58">
        <v>1</v>
      </c>
      <c r="F227" s="98"/>
      <c r="G227" s="101"/>
      <c r="H227" s="60"/>
      <c r="I227" s="60"/>
      <c r="J227" s="18"/>
      <c r="K227" s="18"/>
      <c r="L227" s="19">
        <f t="shared" si="32"/>
        <v>0</v>
      </c>
      <c r="M227" s="12">
        <f t="shared" si="33"/>
        <v>0</v>
      </c>
    </row>
    <row r="228" spans="1:13" s="1" customFormat="1" ht="18.75" customHeight="1" x14ac:dyDescent="0.25">
      <c r="A228" s="188"/>
      <c r="B228" s="111" t="s">
        <v>288</v>
      </c>
      <c r="C228" s="58">
        <v>355</v>
      </c>
      <c r="D228" s="58">
        <v>596</v>
      </c>
      <c r="E228" s="58">
        <v>2</v>
      </c>
      <c r="F228" s="98">
        <f>((C228/1000)*(D228/1000)*E228)+((C229/1000)*(D229/1000)*E229)</f>
        <v>0.80579199999999995</v>
      </c>
      <c r="G228" s="101">
        <f>F228*$G$9</f>
        <v>4381.8968960000002</v>
      </c>
      <c r="H228" s="60"/>
      <c r="I228" s="60"/>
      <c r="J228" s="18"/>
      <c r="K228" s="18"/>
      <c r="L228" s="19">
        <f t="shared" si="32"/>
        <v>0</v>
      </c>
      <c r="M228" s="12">
        <f t="shared" si="33"/>
        <v>0</v>
      </c>
    </row>
    <row r="229" spans="1:13" s="1" customFormat="1" ht="18.75" customHeight="1" x14ac:dyDescent="0.25">
      <c r="A229" s="189"/>
      <c r="B229" s="112"/>
      <c r="C229" s="58">
        <v>642</v>
      </c>
      <c r="D229" s="58">
        <v>596</v>
      </c>
      <c r="E229" s="58">
        <v>1</v>
      </c>
      <c r="F229" s="98"/>
      <c r="G229" s="101"/>
      <c r="H229" s="60"/>
      <c r="I229" s="60"/>
      <c r="J229" s="18"/>
      <c r="K229" s="18"/>
      <c r="L229" s="19">
        <f t="shared" si="32"/>
        <v>0</v>
      </c>
      <c r="M229" s="12">
        <f t="shared" si="33"/>
        <v>0</v>
      </c>
    </row>
    <row r="230" spans="1:13" s="1" customFormat="1" ht="18.75" customHeight="1" x14ac:dyDescent="0.25">
      <c r="A230" s="188"/>
      <c r="B230" s="111" t="s">
        <v>341</v>
      </c>
      <c r="C230" s="58">
        <v>355</v>
      </c>
      <c r="D230" s="58">
        <v>596</v>
      </c>
      <c r="E230" s="58">
        <v>2</v>
      </c>
      <c r="F230" s="98">
        <f>((C230/1000)*(D230/1000)*E230)+((C231/1000)*(D231/1000)*E231)</f>
        <v>0.80579199999999995</v>
      </c>
      <c r="G230" s="101">
        <f>F230*$G$9</f>
        <v>4381.8968960000002</v>
      </c>
      <c r="H230" s="60"/>
      <c r="I230" s="60"/>
      <c r="J230" s="18"/>
      <c r="K230" s="18"/>
      <c r="L230" s="19">
        <f t="shared" si="32"/>
        <v>0</v>
      </c>
      <c r="M230" s="12">
        <f t="shared" si="33"/>
        <v>0</v>
      </c>
    </row>
    <row r="231" spans="1:13" s="1" customFormat="1" ht="18.75" customHeight="1" x14ac:dyDescent="0.25">
      <c r="A231" s="189"/>
      <c r="B231" s="112"/>
      <c r="C231" s="58">
        <v>642</v>
      </c>
      <c r="D231" s="58">
        <v>596</v>
      </c>
      <c r="E231" s="58">
        <v>1</v>
      </c>
      <c r="F231" s="98"/>
      <c r="G231" s="101"/>
      <c r="H231" s="60"/>
      <c r="I231" s="60"/>
      <c r="J231" s="18"/>
      <c r="K231" s="18"/>
      <c r="L231" s="19">
        <f t="shared" si="32"/>
        <v>0</v>
      </c>
      <c r="M231" s="12">
        <f t="shared" si="33"/>
        <v>0</v>
      </c>
    </row>
    <row r="232" spans="1:13" s="1" customFormat="1" x14ac:dyDescent="0.25">
      <c r="A232" s="187"/>
      <c r="B232" s="102" t="s">
        <v>92</v>
      </c>
      <c r="C232" s="58">
        <v>714</v>
      </c>
      <c r="D232" s="58">
        <v>596</v>
      </c>
      <c r="E232" s="58">
        <v>1</v>
      </c>
      <c r="F232" s="98">
        <f>((C232/1000)*(D232/1000)*E232)+((C233/1000)*(D233/1000)*E233)</f>
        <v>1.167564</v>
      </c>
      <c r="G232" s="101">
        <f>F232*$G$9</f>
        <v>6349.2130320000006</v>
      </c>
      <c r="H232" s="60"/>
      <c r="I232" s="60"/>
      <c r="J232" s="18"/>
      <c r="K232" s="18"/>
      <c r="L232" s="19">
        <f t="shared" si="32"/>
        <v>0</v>
      </c>
      <c r="M232" s="12">
        <f t="shared" si="33"/>
        <v>0</v>
      </c>
    </row>
    <row r="233" spans="1:13" s="1" customFormat="1" x14ac:dyDescent="0.25">
      <c r="A233" s="187"/>
      <c r="B233" s="102"/>
      <c r="C233" s="58">
        <v>1245</v>
      </c>
      <c r="D233" s="58">
        <v>596</v>
      </c>
      <c r="E233" s="58">
        <v>1</v>
      </c>
      <c r="F233" s="98"/>
      <c r="G233" s="101"/>
      <c r="H233" s="60"/>
      <c r="I233" s="60"/>
      <c r="J233" s="18"/>
      <c r="K233" s="18"/>
      <c r="L233" s="19">
        <f t="shared" si="32"/>
        <v>0</v>
      </c>
      <c r="M233" s="12">
        <f t="shared" si="33"/>
        <v>0</v>
      </c>
    </row>
    <row r="234" spans="1:13" s="1" customFormat="1" x14ac:dyDescent="0.25">
      <c r="A234" s="187"/>
      <c r="B234" s="102" t="s">
        <v>93</v>
      </c>
      <c r="C234" s="58">
        <v>714</v>
      </c>
      <c r="D234" s="58">
        <v>596</v>
      </c>
      <c r="E234" s="58">
        <v>1</v>
      </c>
      <c r="F234" s="98">
        <f>((C234/1000)*(D234/1000)*E234)+((C235/1000)*(D235/1000)*E235)</f>
        <v>1.167564</v>
      </c>
      <c r="G234" s="101">
        <f>F234*$G$9</f>
        <v>6349.2130320000006</v>
      </c>
      <c r="H234" s="60"/>
      <c r="I234" s="60"/>
      <c r="J234" s="18"/>
      <c r="K234" s="18"/>
      <c r="L234" s="19">
        <f t="shared" si="32"/>
        <v>0</v>
      </c>
      <c r="M234" s="12">
        <f t="shared" si="33"/>
        <v>0</v>
      </c>
    </row>
    <row r="235" spans="1:13" s="1" customFormat="1" x14ac:dyDescent="0.25">
      <c r="A235" s="188"/>
      <c r="B235" s="111"/>
      <c r="C235" s="75">
        <v>1245</v>
      </c>
      <c r="D235" s="75">
        <v>596</v>
      </c>
      <c r="E235" s="75">
        <v>1</v>
      </c>
      <c r="F235" s="117"/>
      <c r="G235" s="106"/>
      <c r="H235" s="74"/>
      <c r="I235" s="74"/>
      <c r="J235" s="18"/>
      <c r="K235" s="18"/>
      <c r="L235" s="19">
        <f t="shared" si="32"/>
        <v>0</v>
      </c>
      <c r="M235" s="12">
        <f t="shared" si="33"/>
        <v>0</v>
      </c>
    </row>
    <row r="236" spans="1:13" s="1" customFormat="1" x14ac:dyDescent="0.25">
      <c r="A236" s="183"/>
      <c r="B236" s="185" t="s">
        <v>302</v>
      </c>
      <c r="C236" s="93">
        <v>140</v>
      </c>
      <c r="D236" s="93">
        <v>596</v>
      </c>
      <c r="E236" s="93">
        <v>1</v>
      </c>
      <c r="F236" s="104">
        <v>1.163988</v>
      </c>
      <c r="G236" s="106">
        <f t="shared" ref="G236:G256" si="36">F236*$G$9</f>
        <v>6329.7667440000005</v>
      </c>
      <c r="H236" s="60"/>
      <c r="I236" s="60"/>
      <c r="J236" s="18"/>
      <c r="K236" s="18"/>
      <c r="L236" s="19">
        <f t="shared" si="32"/>
        <v>0</v>
      </c>
      <c r="M236" s="12">
        <f t="shared" si="33"/>
        <v>0</v>
      </c>
    </row>
    <row r="237" spans="1:13" s="1" customFormat="1" x14ac:dyDescent="0.25">
      <c r="A237" s="186"/>
      <c r="B237" s="185"/>
      <c r="C237" s="93">
        <v>284</v>
      </c>
      <c r="D237" s="93">
        <v>596</v>
      </c>
      <c r="E237" s="93">
        <v>2</v>
      </c>
      <c r="F237" s="104"/>
      <c r="G237" s="157"/>
      <c r="H237" s="60"/>
      <c r="I237" s="60"/>
      <c r="J237" s="18"/>
      <c r="K237" s="18"/>
      <c r="L237" s="19">
        <f t="shared" si="32"/>
        <v>0</v>
      </c>
      <c r="M237" s="12">
        <f t="shared" si="33"/>
        <v>0</v>
      </c>
    </row>
    <row r="238" spans="1:13" s="1" customFormat="1" x14ac:dyDescent="0.25">
      <c r="A238" s="184"/>
      <c r="B238" s="185"/>
      <c r="C238" s="93">
        <v>1245</v>
      </c>
      <c r="D238" s="93">
        <v>596</v>
      </c>
      <c r="E238" s="93">
        <v>1</v>
      </c>
      <c r="F238" s="104"/>
      <c r="G238" s="107"/>
      <c r="H238" s="60"/>
      <c r="I238" s="60"/>
      <c r="J238" s="18"/>
      <c r="K238" s="18"/>
      <c r="L238" s="19">
        <f t="shared" si="32"/>
        <v>0</v>
      </c>
      <c r="M238" s="12">
        <f t="shared" si="33"/>
        <v>0</v>
      </c>
    </row>
    <row r="239" spans="1:13" s="1" customFormat="1" x14ac:dyDescent="0.25">
      <c r="A239" s="183"/>
      <c r="B239" s="185" t="s">
        <v>303</v>
      </c>
      <c r="C239" s="93">
        <v>140</v>
      </c>
      <c r="D239" s="93">
        <v>596</v>
      </c>
      <c r="E239" s="93">
        <v>1</v>
      </c>
      <c r="F239" s="104">
        <v>1.163988</v>
      </c>
      <c r="G239" s="106">
        <f t="shared" si="36"/>
        <v>6329.7667440000005</v>
      </c>
      <c r="H239" s="60"/>
      <c r="I239" s="60"/>
      <c r="J239" s="18"/>
      <c r="K239" s="18"/>
      <c r="L239" s="19">
        <f t="shared" si="32"/>
        <v>0</v>
      </c>
      <c r="M239" s="12">
        <f t="shared" si="33"/>
        <v>0</v>
      </c>
    </row>
    <row r="240" spans="1:13" s="1" customFormat="1" x14ac:dyDescent="0.25">
      <c r="A240" s="186"/>
      <c r="B240" s="185"/>
      <c r="C240" s="93">
        <v>284</v>
      </c>
      <c r="D240" s="93">
        <v>596</v>
      </c>
      <c r="E240" s="93">
        <v>2</v>
      </c>
      <c r="F240" s="104"/>
      <c r="G240" s="157"/>
      <c r="H240" s="60"/>
      <c r="I240" s="60"/>
      <c r="J240" s="18"/>
      <c r="K240" s="18"/>
      <c r="L240" s="19">
        <f t="shared" si="32"/>
        <v>0</v>
      </c>
      <c r="M240" s="12">
        <f t="shared" si="33"/>
        <v>0</v>
      </c>
    </row>
    <row r="241" spans="1:13" s="1" customFormat="1" x14ac:dyDescent="0.25">
      <c r="A241" s="184"/>
      <c r="B241" s="185"/>
      <c r="C241" s="93">
        <v>1245</v>
      </c>
      <c r="D241" s="93">
        <v>596</v>
      </c>
      <c r="E241" s="93">
        <v>1</v>
      </c>
      <c r="F241" s="104"/>
      <c r="G241" s="107"/>
      <c r="H241" s="60"/>
      <c r="I241" s="60"/>
      <c r="J241" s="18"/>
      <c r="K241" s="18"/>
      <c r="L241" s="19">
        <f t="shared" si="32"/>
        <v>0</v>
      </c>
      <c r="M241" s="12">
        <f t="shared" si="33"/>
        <v>0</v>
      </c>
    </row>
    <row r="242" spans="1:13" s="1" customFormat="1" x14ac:dyDescent="0.25">
      <c r="A242" s="183"/>
      <c r="B242" s="185" t="s">
        <v>304</v>
      </c>
      <c r="C242" s="93">
        <v>140</v>
      </c>
      <c r="D242" s="93">
        <v>596</v>
      </c>
      <c r="E242" s="93">
        <v>1</v>
      </c>
      <c r="F242" s="104">
        <v>1.163988</v>
      </c>
      <c r="G242" s="106">
        <f t="shared" si="36"/>
        <v>6329.7667440000005</v>
      </c>
      <c r="H242" s="60"/>
      <c r="I242" s="60"/>
      <c r="J242" s="18"/>
      <c r="K242" s="18"/>
      <c r="L242" s="19">
        <f t="shared" si="32"/>
        <v>0</v>
      </c>
      <c r="M242" s="12">
        <f t="shared" si="33"/>
        <v>0</v>
      </c>
    </row>
    <row r="243" spans="1:13" s="1" customFormat="1" x14ac:dyDescent="0.25">
      <c r="A243" s="186"/>
      <c r="B243" s="185"/>
      <c r="C243" s="93">
        <v>284</v>
      </c>
      <c r="D243" s="93">
        <v>596</v>
      </c>
      <c r="E243" s="93">
        <v>2</v>
      </c>
      <c r="F243" s="104"/>
      <c r="G243" s="157"/>
      <c r="H243" s="60"/>
      <c r="I243" s="60"/>
      <c r="J243" s="18"/>
      <c r="K243" s="18"/>
      <c r="L243" s="19">
        <f t="shared" si="32"/>
        <v>0</v>
      </c>
      <c r="M243" s="12">
        <f t="shared" si="33"/>
        <v>0</v>
      </c>
    </row>
    <row r="244" spans="1:13" s="1" customFormat="1" x14ac:dyDescent="0.25">
      <c r="A244" s="184"/>
      <c r="B244" s="185"/>
      <c r="C244" s="93">
        <v>1245</v>
      </c>
      <c r="D244" s="93">
        <v>596</v>
      </c>
      <c r="E244" s="93">
        <v>1</v>
      </c>
      <c r="F244" s="104"/>
      <c r="G244" s="107"/>
      <c r="H244" s="60"/>
      <c r="I244" s="60"/>
      <c r="J244" s="18"/>
      <c r="K244" s="18"/>
      <c r="L244" s="19">
        <f t="shared" si="32"/>
        <v>0</v>
      </c>
      <c r="M244" s="12">
        <f t="shared" si="33"/>
        <v>0</v>
      </c>
    </row>
    <row r="245" spans="1:13" s="1" customFormat="1" x14ac:dyDescent="0.25">
      <c r="A245" s="183"/>
      <c r="B245" s="185" t="s">
        <v>305</v>
      </c>
      <c r="C245" s="93">
        <v>284</v>
      </c>
      <c r="D245" s="93">
        <v>596</v>
      </c>
      <c r="E245" s="93">
        <v>2</v>
      </c>
      <c r="F245" s="104">
        <v>0.61387999999999998</v>
      </c>
      <c r="G245" s="106">
        <f t="shared" si="36"/>
        <v>3338.2794399999998</v>
      </c>
      <c r="H245" s="60"/>
      <c r="I245" s="60"/>
      <c r="J245" s="18"/>
      <c r="K245" s="18"/>
      <c r="L245" s="19">
        <f t="shared" si="32"/>
        <v>0</v>
      </c>
      <c r="M245" s="12">
        <f t="shared" si="33"/>
        <v>0</v>
      </c>
    </row>
    <row r="246" spans="1:13" s="1" customFormat="1" x14ac:dyDescent="0.25">
      <c r="A246" s="184"/>
      <c r="B246" s="185"/>
      <c r="C246" s="93">
        <v>462</v>
      </c>
      <c r="D246" s="93">
        <v>596</v>
      </c>
      <c r="E246" s="93">
        <v>1</v>
      </c>
      <c r="F246" s="104"/>
      <c r="G246" s="107"/>
      <c r="H246" s="60"/>
      <c r="I246" s="60"/>
      <c r="J246" s="18"/>
      <c r="K246" s="18"/>
      <c r="L246" s="19">
        <f t="shared" si="32"/>
        <v>0</v>
      </c>
      <c r="M246" s="12">
        <f t="shared" si="33"/>
        <v>0</v>
      </c>
    </row>
    <row r="247" spans="1:13" s="1" customFormat="1" x14ac:dyDescent="0.25">
      <c r="A247" s="183"/>
      <c r="B247" s="185" t="s">
        <v>306</v>
      </c>
      <c r="C247" s="93">
        <v>284</v>
      </c>
      <c r="D247" s="93">
        <v>596</v>
      </c>
      <c r="E247" s="93">
        <v>2</v>
      </c>
      <c r="F247" s="104">
        <v>0.61387999999999998</v>
      </c>
      <c r="G247" s="106">
        <f t="shared" si="36"/>
        <v>3338.2794399999998</v>
      </c>
      <c r="H247" s="60"/>
      <c r="I247" s="60"/>
      <c r="J247" s="18"/>
      <c r="K247" s="18"/>
      <c r="L247" s="19">
        <f t="shared" si="32"/>
        <v>0</v>
      </c>
      <c r="M247" s="12">
        <f t="shared" si="33"/>
        <v>0</v>
      </c>
    </row>
    <row r="248" spans="1:13" s="1" customFormat="1" x14ac:dyDescent="0.25">
      <c r="A248" s="184"/>
      <c r="B248" s="185"/>
      <c r="C248" s="93">
        <v>462</v>
      </c>
      <c r="D248" s="93">
        <v>596</v>
      </c>
      <c r="E248" s="93">
        <v>1</v>
      </c>
      <c r="F248" s="104"/>
      <c r="G248" s="107"/>
      <c r="H248" s="60"/>
      <c r="I248" s="60"/>
      <c r="J248" s="18"/>
      <c r="K248" s="18"/>
      <c r="L248" s="19">
        <f t="shared" si="32"/>
        <v>0</v>
      </c>
      <c r="M248" s="12">
        <f t="shared" si="33"/>
        <v>0</v>
      </c>
    </row>
    <row r="249" spans="1:13" s="1" customFormat="1" x14ac:dyDescent="0.25">
      <c r="A249" s="183"/>
      <c r="B249" s="185" t="s">
        <v>307</v>
      </c>
      <c r="C249" s="93">
        <v>284</v>
      </c>
      <c r="D249" s="93">
        <v>596</v>
      </c>
      <c r="E249" s="93">
        <v>2</v>
      </c>
      <c r="F249" s="104">
        <v>0.61387999999999998</v>
      </c>
      <c r="G249" s="106">
        <f t="shared" si="36"/>
        <v>3338.2794399999998</v>
      </c>
      <c r="H249" s="60"/>
      <c r="I249" s="60"/>
      <c r="J249" s="18"/>
      <c r="K249" s="18"/>
      <c r="L249" s="19">
        <f t="shared" si="32"/>
        <v>0</v>
      </c>
      <c r="M249" s="12">
        <f t="shared" si="33"/>
        <v>0</v>
      </c>
    </row>
    <row r="250" spans="1:13" s="1" customFormat="1" x14ac:dyDescent="0.25">
      <c r="A250" s="184"/>
      <c r="B250" s="185"/>
      <c r="C250" s="93">
        <v>462</v>
      </c>
      <c r="D250" s="93">
        <v>596</v>
      </c>
      <c r="E250" s="93">
        <v>1</v>
      </c>
      <c r="F250" s="104"/>
      <c r="G250" s="107"/>
      <c r="H250" s="60"/>
      <c r="I250" s="60"/>
      <c r="J250" s="18"/>
      <c r="K250" s="18"/>
      <c r="L250" s="19">
        <f t="shared" si="32"/>
        <v>0</v>
      </c>
      <c r="M250" s="12">
        <f t="shared" si="33"/>
        <v>0</v>
      </c>
    </row>
    <row r="251" spans="1:13" s="1" customFormat="1" ht="15.75" x14ac:dyDescent="0.25">
      <c r="A251" s="95"/>
      <c r="B251" s="92" t="s">
        <v>308</v>
      </c>
      <c r="C251" s="93">
        <v>714</v>
      </c>
      <c r="D251" s="93">
        <v>796</v>
      </c>
      <c r="E251" s="93">
        <v>1</v>
      </c>
      <c r="F251" s="94">
        <v>0.56834399999999996</v>
      </c>
      <c r="G251" s="60">
        <f t="shared" si="36"/>
        <v>3090.6546719999997</v>
      </c>
      <c r="H251" s="60"/>
      <c r="I251" s="60"/>
      <c r="J251" s="18"/>
      <c r="K251" s="18"/>
      <c r="L251" s="19">
        <f t="shared" si="32"/>
        <v>0</v>
      </c>
      <c r="M251" s="12">
        <f t="shared" si="33"/>
        <v>0</v>
      </c>
    </row>
    <row r="252" spans="1:13" s="1" customFormat="1" ht="15.75" x14ac:dyDescent="0.25">
      <c r="A252" s="95"/>
      <c r="B252" s="92" t="s">
        <v>309</v>
      </c>
      <c r="C252" s="93">
        <v>714</v>
      </c>
      <c r="D252" s="93">
        <v>796</v>
      </c>
      <c r="E252" s="93">
        <v>1</v>
      </c>
      <c r="F252" s="94">
        <v>0.56834399999999996</v>
      </c>
      <c r="G252" s="60">
        <f t="shared" si="36"/>
        <v>3090.6546719999997</v>
      </c>
      <c r="H252" s="60"/>
      <c r="I252" s="60"/>
      <c r="J252" s="18"/>
      <c r="K252" s="18"/>
      <c r="L252" s="19">
        <f t="shared" si="32"/>
        <v>0</v>
      </c>
      <c r="M252" s="12">
        <f t="shared" si="33"/>
        <v>0</v>
      </c>
    </row>
    <row r="253" spans="1:13" s="1" customFormat="1" ht="15.75" x14ac:dyDescent="0.25">
      <c r="A253" s="95"/>
      <c r="B253" s="92" t="s">
        <v>310</v>
      </c>
      <c r="C253" s="93">
        <v>714</v>
      </c>
      <c r="D253" s="93">
        <v>796</v>
      </c>
      <c r="E253" s="93">
        <v>1</v>
      </c>
      <c r="F253" s="94">
        <v>0.56834399999999996</v>
      </c>
      <c r="G253" s="60">
        <f t="shared" si="36"/>
        <v>3090.6546719999997</v>
      </c>
      <c r="H253" s="60"/>
      <c r="I253" s="60"/>
      <c r="J253" s="18"/>
      <c r="K253" s="18"/>
      <c r="L253" s="19">
        <f t="shared" si="32"/>
        <v>0</v>
      </c>
      <c r="M253" s="12">
        <f t="shared" si="33"/>
        <v>0</v>
      </c>
    </row>
    <row r="254" spans="1:13" s="1" customFormat="1" ht="15.75" x14ac:dyDescent="0.25">
      <c r="A254" s="95"/>
      <c r="B254" s="92" t="s">
        <v>311</v>
      </c>
      <c r="C254" s="93">
        <v>233</v>
      </c>
      <c r="D254" s="93">
        <v>596</v>
      </c>
      <c r="E254" s="93">
        <v>1</v>
      </c>
      <c r="F254" s="94">
        <v>0.13886799999999999</v>
      </c>
      <c r="G254" s="60">
        <f t="shared" si="36"/>
        <v>755.16418399999998</v>
      </c>
      <c r="H254" s="60"/>
      <c r="I254" s="60"/>
      <c r="J254" s="18"/>
      <c r="K254" s="18"/>
      <c r="L254" s="19">
        <f t="shared" ref="L254:L256" si="37">A254*G254</f>
        <v>0</v>
      </c>
      <c r="M254" s="12">
        <f t="shared" ref="M254:M256" si="38">F254*A254</f>
        <v>0</v>
      </c>
    </row>
    <row r="255" spans="1:13" s="1" customFormat="1" ht="15.75" x14ac:dyDescent="0.25">
      <c r="A255" s="95"/>
      <c r="B255" s="92" t="s">
        <v>312</v>
      </c>
      <c r="C255" s="93">
        <v>233</v>
      </c>
      <c r="D255" s="93">
        <v>596</v>
      </c>
      <c r="E255" s="93">
        <v>1</v>
      </c>
      <c r="F255" s="94">
        <v>0.13886799999999999</v>
      </c>
      <c r="G255" s="60">
        <f t="shared" si="36"/>
        <v>755.16418399999998</v>
      </c>
      <c r="H255" s="60"/>
      <c r="I255" s="60"/>
      <c r="J255" s="18"/>
      <c r="K255" s="18"/>
      <c r="L255" s="19">
        <f t="shared" si="37"/>
        <v>0</v>
      </c>
      <c r="M255" s="12">
        <f t="shared" si="38"/>
        <v>0</v>
      </c>
    </row>
    <row r="256" spans="1:13" s="1" customFormat="1" ht="15.75" x14ac:dyDescent="0.25">
      <c r="A256" s="95"/>
      <c r="B256" s="92" t="s">
        <v>313</v>
      </c>
      <c r="C256" s="93">
        <v>233</v>
      </c>
      <c r="D256" s="93">
        <v>596</v>
      </c>
      <c r="E256" s="93">
        <v>1</v>
      </c>
      <c r="F256" s="94">
        <v>0.13886799999999999</v>
      </c>
      <c r="G256" s="60">
        <f t="shared" si="36"/>
        <v>755.16418399999998</v>
      </c>
      <c r="H256" s="60"/>
      <c r="I256" s="60"/>
      <c r="J256" s="18"/>
      <c r="K256" s="18"/>
      <c r="L256" s="19">
        <f t="shared" si="37"/>
        <v>0</v>
      </c>
      <c r="M256" s="12">
        <f t="shared" si="38"/>
        <v>0</v>
      </c>
    </row>
    <row r="257" spans="1:13" s="25" customFormat="1" ht="25.5" customHeight="1" x14ac:dyDescent="0.25">
      <c r="A257" s="120" t="s">
        <v>176</v>
      </c>
      <c r="B257" s="120" t="s">
        <v>175</v>
      </c>
      <c r="C257" s="120" t="s">
        <v>171</v>
      </c>
      <c r="D257" s="120" t="s">
        <v>172</v>
      </c>
      <c r="E257" s="120" t="s">
        <v>176</v>
      </c>
      <c r="F257" s="120" t="s">
        <v>163</v>
      </c>
      <c r="G257" s="115" t="s">
        <v>173</v>
      </c>
      <c r="H257" s="81"/>
      <c r="I257" s="81"/>
      <c r="J257" s="115"/>
      <c r="K257" s="115"/>
      <c r="L257" s="19"/>
      <c r="M257" s="12"/>
    </row>
    <row r="258" spans="1:13" s="25" customFormat="1" x14ac:dyDescent="0.25">
      <c r="A258" s="116"/>
      <c r="B258" s="116"/>
      <c r="C258" s="116"/>
      <c r="D258" s="116"/>
      <c r="E258" s="116"/>
      <c r="F258" s="116"/>
      <c r="G258" s="116"/>
      <c r="H258" s="80"/>
      <c r="I258" s="80"/>
      <c r="J258" s="116"/>
      <c r="K258" s="116"/>
      <c r="L258" s="19"/>
      <c r="M258" s="12"/>
    </row>
    <row r="259" spans="1:13" ht="18.75" x14ac:dyDescent="0.25">
      <c r="A259" s="26"/>
      <c r="B259" s="58" t="s">
        <v>291</v>
      </c>
      <c r="C259" s="27"/>
      <c r="D259" s="27"/>
      <c r="E259" s="27"/>
      <c r="F259" s="59">
        <f>((C259/1000)*(D259/1000))*A259</f>
        <v>0</v>
      </c>
      <c r="G259" s="60">
        <f t="shared" ref="G259:G265" si="39">F259*$G$9</f>
        <v>0</v>
      </c>
      <c r="H259" s="60"/>
      <c r="I259" s="60"/>
      <c r="J259" s="58"/>
      <c r="K259" s="58"/>
      <c r="L259" s="19">
        <f t="shared" ref="L259:L260" si="40">A259*G259</f>
        <v>0</v>
      </c>
      <c r="M259" s="12">
        <f t="shared" ref="M259:M260" si="41">F259*A259</f>
        <v>0</v>
      </c>
    </row>
    <row r="260" spans="1:13" ht="18.75" x14ac:dyDescent="0.25">
      <c r="A260" s="26"/>
      <c r="B260" s="58" t="s">
        <v>291</v>
      </c>
      <c r="C260" s="27"/>
      <c r="D260" s="27"/>
      <c r="E260" s="27"/>
      <c r="F260" s="59">
        <f t="shared" ref="F260:F265" si="42">((C260/1000)*(D260/1000))*A260</f>
        <v>0</v>
      </c>
      <c r="G260" s="60">
        <f t="shared" si="39"/>
        <v>0</v>
      </c>
      <c r="H260" s="60"/>
      <c r="I260" s="60"/>
      <c r="J260" s="58"/>
      <c r="K260" s="58"/>
      <c r="L260" s="19">
        <f t="shared" si="40"/>
        <v>0</v>
      </c>
      <c r="M260" s="12">
        <f t="shared" si="41"/>
        <v>0</v>
      </c>
    </row>
    <row r="261" spans="1:13" ht="18.75" x14ac:dyDescent="0.25">
      <c r="A261" s="26"/>
      <c r="B261" s="58" t="s">
        <v>291</v>
      </c>
      <c r="C261" s="27"/>
      <c r="D261" s="27"/>
      <c r="E261" s="27"/>
      <c r="F261" s="59">
        <f t="shared" si="42"/>
        <v>0</v>
      </c>
      <c r="G261" s="60">
        <f t="shared" si="39"/>
        <v>0</v>
      </c>
      <c r="H261" s="60"/>
      <c r="I261" s="60"/>
      <c r="J261" s="58"/>
      <c r="K261" s="58"/>
      <c r="L261" s="19">
        <f t="shared" ref="L261:L265" si="43">A261*G261</f>
        <v>0</v>
      </c>
      <c r="M261" s="12">
        <f t="shared" ref="M261:M265" si="44">F261*A261</f>
        <v>0</v>
      </c>
    </row>
    <row r="262" spans="1:13" ht="18.75" x14ac:dyDescent="0.25">
      <c r="A262" s="26"/>
      <c r="B262" s="58" t="s">
        <v>291</v>
      </c>
      <c r="C262" s="27"/>
      <c r="D262" s="27"/>
      <c r="E262" s="27"/>
      <c r="F262" s="59">
        <f t="shared" si="42"/>
        <v>0</v>
      </c>
      <c r="G262" s="60">
        <f t="shared" si="39"/>
        <v>0</v>
      </c>
      <c r="H262" s="60"/>
      <c r="I262" s="60"/>
      <c r="J262" s="58"/>
      <c r="K262" s="58"/>
      <c r="L262" s="19">
        <f t="shared" si="43"/>
        <v>0</v>
      </c>
      <c r="M262" s="12">
        <f t="shared" si="44"/>
        <v>0</v>
      </c>
    </row>
    <row r="263" spans="1:13" ht="18.75" x14ac:dyDescent="0.25">
      <c r="A263" s="26"/>
      <c r="B263" s="58" t="s">
        <v>291</v>
      </c>
      <c r="C263" s="27"/>
      <c r="D263" s="27"/>
      <c r="E263" s="27"/>
      <c r="F263" s="59">
        <f t="shared" si="42"/>
        <v>0</v>
      </c>
      <c r="G263" s="60">
        <f t="shared" si="39"/>
        <v>0</v>
      </c>
      <c r="H263" s="60"/>
      <c r="I263" s="60"/>
      <c r="J263" s="58"/>
      <c r="K263" s="58"/>
      <c r="L263" s="19">
        <f t="shared" si="43"/>
        <v>0</v>
      </c>
      <c r="M263" s="12">
        <f t="shared" si="44"/>
        <v>0</v>
      </c>
    </row>
    <row r="264" spans="1:13" ht="18.75" x14ac:dyDescent="0.25">
      <c r="A264" s="26"/>
      <c r="B264" s="58" t="s">
        <v>291</v>
      </c>
      <c r="C264" s="27"/>
      <c r="D264" s="27"/>
      <c r="E264" s="27"/>
      <c r="F264" s="59">
        <f t="shared" si="42"/>
        <v>0</v>
      </c>
      <c r="G264" s="60">
        <f t="shared" si="39"/>
        <v>0</v>
      </c>
      <c r="H264" s="60"/>
      <c r="I264" s="60"/>
      <c r="J264" s="58"/>
      <c r="K264" s="58"/>
      <c r="L264" s="19">
        <f t="shared" si="43"/>
        <v>0</v>
      </c>
      <c r="M264" s="12">
        <f t="shared" si="44"/>
        <v>0</v>
      </c>
    </row>
    <row r="265" spans="1:13" ht="18.75" x14ac:dyDescent="0.25">
      <c r="A265" s="26"/>
      <c r="B265" s="58" t="s">
        <v>291</v>
      </c>
      <c r="C265" s="27"/>
      <c r="D265" s="27"/>
      <c r="E265" s="27"/>
      <c r="F265" s="59">
        <f t="shared" si="42"/>
        <v>0</v>
      </c>
      <c r="G265" s="60">
        <f t="shared" si="39"/>
        <v>0</v>
      </c>
      <c r="H265" s="60"/>
      <c r="I265" s="60"/>
      <c r="J265" s="58"/>
      <c r="K265" s="58"/>
      <c r="L265" s="19">
        <f t="shared" si="43"/>
        <v>0</v>
      </c>
      <c r="M265" s="12">
        <f t="shared" si="44"/>
        <v>0</v>
      </c>
    </row>
    <row r="266" spans="1:13" x14ac:dyDescent="0.25">
      <c r="A266" s="28"/>
      <c r="B266" s="4"/>
      <c r="C266" s="4"/>
      <c r="D266" s="4"/>
      <c r="E266" s="29"/>
      <c r="F266" s="30"/>
      <c r="G266" s="31"/>
      <c r="H266" s="31"/>
      <c r="I266" s="31"/>
      <c r="J266" s="29"/>
      <c r="K266" s="4"/>
    </row>
    <row r="267" spans="1:13" ht="30" customHeight="1" x14ac:dyDescent="0.25">
      <c r="A267" s="113" t="s">
        <v>177</v>
      </c>
      <c r="B267" s="113"/>
      <c r="C267" s="113"/>
      <c r="D267" s="113"/>
      <c r="E267" s="114"/>
      <c r="F267" s="32">
        <f>SUM(M12:M265)</f>
        <v>0</v>
      </c>
      <c r="G267" s="33">
        <f>SUM(L12:L265)</f>
        <v>0</v>
      </c>
      <c r="H267" s="34">
        <f>SUM(R12:R265)</f>
        <v>0</v>
      </c>
      <c r="I267" s="33">
        <f>SUM(I12:I265)</f>
        <v>0</v>
      </c>
      <c r="J267" s="78">
        <f>SUM(J12:J265)</f>
        <v>0</v>
      </c>
      <c r="K267" s="37">
        <f>SUM(K12:K265)</f>
        <v>0</v>
      </c>
    </row>
    <row r="269" spans="1:13" ht="18.75" customHeight="1" x14ac:dyDescent="0.25">
      <c r="A269" s="1" t="s">
        <v>183</v>
      </c>
    </row>
    <row r="270" spans="1:13" ht="18.75" customHeight="1" x14ac:dyDescent="0.25">
      <c r="A270" s="1" t="s">
        <v>336</v>
      </c>
    </row>
    <row r="271" spans="1:13" ht="18.75" customHeight="1" x14ac:dyDescent="0.25">
      <c r="A271" s="38" t="s">
        <v>238</v>
      </c>
    </row>
  </sheetData>
  <sheetProtection algorithmName="SHA-512" hashValue="6Zm7QIPatvUAPf4h/7QPW/cSm87IwYqwl7J9iRStrhYstg2WrhXi0zwjEeVMyMNYHBRiyKrTRWY/3uSZighA6g==" saltValue="0LrsLT0bAgyaQdnoejyJ8w==" spinCount="100000" sheet="1" objects="1" scenarios="1"/>
  <protectedRanges>
    <protectedRange algorithmName="SHA-512" hashValue="TqFed3TYxT1+CIvBvDpB9NdsJYw8XFoQz6sw1qsibaecpJ3xpAUucpcw45xpBwt0MvPgZ2wXM1XJF4ampTk53Q==" saltValue="QJyxpDCbMaJHqjgAq43XHw==" spinCount="100000" sqref="F259:I266 F203:K204 F126:K126 C125:K125 H132:K147 C127:K131 C12:K24 C26:K85 A125:A235 F25:K25 F86:K90 F191:K196 C197:K202 C205:K216 F217:K225 C148:K190 A12:A113 C122:K123 C226:K235 H236:K256 C91:K121" name="zamowienie"/>
    <protectedRange algorithmName="SHA-512" hashValue="TqFed3TYxT1+CIvBvDpB9NdsJYw8XFoQz6sw1qsibaecpJ3xpAUucpcw45xpBwt0MvPgZ2wXM1XJF4ampTk53Q==" saltValue="QJyxpDCbMaJHqjgAq43XHw==" spinCount="100000" sqref="A11 C11:K11" name="zamowienie_1"/>
    <protectedRange algorithmName="SHA-512" hashValue="TqFed3TYxT1+CIvBvDpB9NdsJYw8XFoQz6sw1qsibaecpJ3xpAUucpcw45xpBwt0MvPgZ2wXM1XJF4ampTk53Q==" saltValue="QJyxpDCbMaJHqjgAq43XHw==" spinCount="100000" sqref="A124 C124:K124" name="zamowienie_1_1"/>
    <protectedRange algorithmName="SHA-512" hashValue="TqFed3TYxT1+CIvBvDpB9NdsJYw8XFoQz6sw1qsibaecpJ3xpAUucpcw45xpBwt0MvPgZ2wXM1XJF4ampTk53Q==" saltValue="QJyxpDCbMaJHqjgAq43XHw==" spinCount="100000" sqref="B126:E126" name="zamowienie_4"/>
    <protectedRange algorithmName="SHA-512" hashValue="TqFed3TYxT1+CIvBvDpB9NdsJYw8XFoQz6sw1qsibaecpJ3xpAUucpcw45xpBwt0MvPgZ2wXM1XJF4ampTk53Q==" saltValue="QJyxpDCbMaJHqjgAq43XHw==" spinCount="100000" sqref="B203:E204" name="zamowienie_5"/>
    <protectedRange algorithmName="SHA-512" hashValue="TqFed3TYxT1+CIvBvDpB9NdsJYw8XFoQz6sw1qsibaecpJ3xpAUucpcw45xpBwt0MvPgZ2wXM1XJF4ampTk53Q==" saltValue="QJyxpDCbMaJHqjgAq43XHw==" spinCount="100000" sqref="B132:G147" name="zamowienie_1_2"/>
    <protectedRange algorithmName="SHA-512" hashValue="TqFed3TYxT1+CIvBvDpB9NdsJYw8XFoQz6sw1qsibaecpJ3xpAUucpcw45xpBwt0MvPgZ2wXM1XJF4ampTk53Q==" saltValue="QJyxpDCbMaJHqjgAq43XHw==" spinCount="100000" sqref="B191:E196" name="zamowienie_2"/>
    <protectedRange algorithmName="SHA-512" hashValue="TqFed3TYxT1+CIvBvDpB9NdsJYw8XFoQz6sw1qsibaecpJ3xpAUucpcw45xpBwt0MvPgZ2wXM1XJF4ampTk53Q==" saltValue="QJyxpDCbMaJHqjgAq43XHw==" spinCount="100000" sqref="C217:E225" name="zamowienie_3"/>
    <protectedRange algorithmName="SHA-512" hashValue="TqFed3TYxT1+CIvBvDpB9NdsJYw8XFoQz6sw1qsibaecpJ3xpAUucpcw45xpBwt0MvPgZ2wXM1XJF4ampTk53Q==" saltValue="QJyxpDCbMaJHqjgAq43XHw==" spinCount="100000" sqref="B25:E25" name="zamowienie_6"/>
    <protectedRange algorithmName="SHA-512" hashValue="TqFed3TYxT1+CIvBvDpB9NdsJYw8XFoQz6sw1qsibaecpJ3xpAUucpcw45xpBwt0MvPgZ2wXM1XJF4ampTk53Q==" saltValue="QJyxpDCbMaJHqjgAq43XHw==" spinCount="100000" sqref="B86:E90" name="zamowienie_1_3"/>
    <protectedRange algorithmName="SHA-512" hashValue="TqFed3TYxT1+CIvBvDpB9NdsJYw8XFoQz6sw1qsibaecpJ3xpAUucpcw45xpBwt0MvPgZ2wXM1XJF4ampTk53Q==" saltValue="QJyxpDCbMaJHqjgAq43XHw==" spinCount="100000" sqref="B122:F123 B114:F121" name="zamowienie_7"/>
    <protectedRange algorithmName="SHA-512" hashValue="TqFed3TYxT1+CIvBvDpB9NdsJYw8XFoQz6sw1qsibaecpJ3xpAUucpcw45xpBwt0MvPgZ2wXM1XJF4ampTk53Q==" saltValue="QJyxpDCbMaJHqjgAq43XHw==" spinCount="100000" sqref="B236:G256" name="zamowienie_8"/>
  </protectedRanges>
  <mergeCells count="207">
    <mergeCell ref="A249:A250"/>
    <mergeCell ref="B249:B250"/>
    <mergeCell ref="F249:F250"/>
    <mergeCell ref="G249:G250"/>
    <mergeCell ref="A242:A244"/>
    <mergeCell ref="B242:B244"/>
    <mergeCell ref="F242:F244"/>
    <mergeCell ref="G242:G244"/>
    <mergeCell ref="A245:A246"/>
    <mergeCell ref="B245:B246"/>
    <mergeCell ref="F245:F246"/>
    <mergeCell ref="G245:G246"/>
    <mergeCell ref="A247:A248"/>
    <mergeCell ref="B247:B248"/>
    <mergeCell ref="F247:F248"/>
    <mergeCell ref="G247:G248"/>
    <mergeCell ref="A236:A238"/>
    <mergeCell ref="B236:B238"/>
    <mergeCell ref="F236:F238"/>
    <mergeCell ref="G236:G238"/>
    <mergeCell ref="A239:A241"/>
    <mergeCell ref="B239:B241"/>
    <mergeCell ref="F239:F241"/>
    <mergeCell ref="G239:G241"/>
    <mergeCell ref="A148:A149"/>
    <mergeCell ref="B148:B149"/>
    <mergeCell ref="F148:F149"/>
    <mergeCell ref="G148:G149"/>
    <mergeCell ref="A150:A151"/>
    <mergeCell ref="B150:B151"/>
    <mergeCell ref="F150:F151"/>
    <mergeCell ref="G150:G151"/>
    <mergeCell ref="A156:A157"/>
    <mergeCell ref="B156:B157"/>
    <mergeCell ref="F156:F157"/>
    <mergeCell ref="G156:G157"/>
    <mergeCell ref="A158:A159"/>
    <mergeCell ref="B158:B159"/>
    <mergeCell ref="F158:F159"/>
    <mergeCell ref="G158:G159"/>
    <mergeCell ref="A4:B4"/>
    <mergeCell ref="C4:E4"/>
    <mergeCell ref="F4:G6"/>
    <mergeCell ref="H4:K4"/>
    <mergeCell ref="A5:B6"/>
    <mergeCell ref="C5:E6"/>
    <mergeCell ref="H5:K6"/>
    <mergeCell ref="A1:K1"/>
    <mergeCell ref="A2:B2"/>
    <mergeCell ref="C2:E2"/>
    <mergeCell ref="F2:G2"/>
    <mergeCell ref="H2:K2"/>
    <mergeCell ref="A3:B3"/>
    <mergeCell ref="C3:K3"/>
    <mergeCell ref="J8:K8"/>
    <mergeCell ref="L8:L10"/>
    <mergeCell ref="M8:M10"/>
    <mergeCell ref="C9:C10"/>
    <mergeCell ref="D9:D10"/>
    <mergeCell ref="A11:I11"/>
    <mergeCell ref="A8:A10"/>
    <mergeCell ref="B8:B10"/>
    <mergeCell ref="C8:D8"/>
    <mergeCell ref="E8:E10"/>
    <mergeCell ref="F8:F10"/>
    <mergeCell ref="H8:I8"/>
    <mergeCell ref="A23:A24"/>
    <mergeCell ref="B23:B24"/>
    <mergeCell ref="E23:E24"/>
    <mergeCell ref="F23:F24"/>
    <mergeCell ref="G23:G24"/>
    <mergeCell ref="A124:K124"/>
    <mergeCell ref="A116:A117"/>
    <mergeCell ref="B116:B117"/>
    <mergeCell ref="F116:F117"/>
    <mergeCell ref="A118:A119"/>
    <mergeCell ref="B118:B119"/>
    <mergeCell ref="F118:F119"/>
    <mergeCell ref="A120:A121"/>
    <mergeCell ref="B120:B121"/>
    <mergeCell ref="F120:F121"/>
    <mergeCell ref="A152:A153"/>
    <mergeCell ref="B152:B153"/>
    <mergeCell ref="F152:F153"/>
    <mergeCell ref="G152:G153"/>
    <mergeCell ref="A154:A155"/>
    <mergeCell ref="B154:B155"/>
    <mergeCell ref="F154:F155"/>
    <mergeCell ref="G154:G155"/>
    <mergeCell ref="A164:A165"/>
    <mergeCell ref="B164:B165"/>
    <mergeCell ref="F164:F165"/>
    <mergeCell ref="G164:G165"/>
    <mergeCell ref="A166:A167"/>
    <mergeCell ref="B166:B167"/>
    <mergeCell ref="F166:F167"/>
    <mergeCell ref="G166:G167"/>
    <mergeCell ref="A160:A161"/>
    <mergeCell ref="B160:B161"/>
    <mergeCell ref="F160:F161"/>
    <mergeCell ref="G160:G161"/>
    <mergeCell ref="A162:A163"/>
    <mergeCell ref="B162:B163"/>
    <mergeCell ref="F162:F163"/>
    <mergeCell ref="G162:G163"/>
    <mergeCell ref="A172:A173"/>
    <mergeCell ref="B172:B173"/>
    <mergeCell ref="F172:F173"/>
    <mergeCell ref="G172:G173"/>
    <mergeCell ref="A174:A175"/>
    <mergeCell ref="B174:B175"/>
    <mergeCell ref="F174:F175"/>
    <mergeCell ref="G174:G175"/>
    <mergeCell ref="A168:A169"/>
    <mergeCell ref="B168:B169"/>
    <mergeCell ref="F168:F169"/>
    <mergeCell ref="G168:G169"/>
    <mergeCell ref="A170:A171"/>
    <mergeCell ref="B170:B171"/>
    <mergeCell ref="F170:F171"/>
    <mergeCell ref="G170:G171"/>
    <mergeCell ref="A191:A192"/>
    <mergeCell ref="B191:B192"/>
    <mergeCell ref="F191:F192"/>
    <mergeCell ref="G191:G192"/>
    <mergeCell ref="A193:A194"/>
    <mergeCell ref="B193:B194"/>
    <mergeCell ref="F193:F194"/>
    <mergeCell ref="G193:G194"/>
    <mergeCell ref="A185:A186"/>
    <mergeCell ref="B185:B186"/>
    <mergeCell ref="F185:F186"/>
    <mergeCell ref="G185:G186"/>
    <mergeCell ref="A188:A190"/>
    <mergeCell ref="B188:B190"/>
    <mergeCell ref="F188:F190"/>
    <mergeCell ref="G188:G190"/>
    <mergeCell ref="A201:A202"/>
    <mergeCell ref="B201:B202"/>
    <mergeCell ref="F201:F202"/>
    <mergeCell ref="G201:G202"/>
    <mergeCell ref="A203:A204"/>
    <mergeCell ref="B203:B204"/>
    <mergeCell ref="F203:F204"/>
    <mergeCell ref="G203:G204"/>
    <mergeCell ref="A195:A196"/>
    <mergeCell ref="B195:B196"/>
    <mergeCell ref="F195:F196"/>
    <mergeCell ref="G195:G196"/>
    <mergeCell ref="F199:F200"/>
    <mergeCell ref="G199:G200"/>
    <mergeCell ref="B211:B213"/>
    <mergeCell ref="F211:F213"/>
    <mergeCell ref="G211:G213"/>
    <mergeCell ref="B214:B216"/>
    <mergeCell ref="F214:F216"/>
    <mergeCell ref="G214:G216"/>
    <mergeCell ref="A205:A207"/>
    <mergeCell ref="B205:B207"/>
    <mergeCell ref="F205:F207"/>
    <mergeCell ref="G205:G207"/>
    <mergeCell ref="A208:A210"/>
    <mergeCell ref="B208:B210"/>
    <mergeCell ref="F208:F210"/>
    <mergeCell ref="G208:G210"/>
    <mergeCell ref="A223:A225"/>
    <mergeCell ref="B223:B225"/>
    <mergeCell ref="F223:F225"/>
    <mergeCell ref="G223:G225"/>
    <mergeCell ref="A226:A227"/>
    <mergeCell ref="B226:B227"/>
    <mergeCell ref="F226:F227"/>
    <mergeCell ref="G226:G227"/>
    <mergeCell ref="A217:A219"/>
    <mergeCell ref="B217:B219"/>
    <mergeCell ref="F217:F219"/>
    <mergeCell ref="G217:G219"/>
    <mergeCell ref="A220:A222"/>
    <mergeCell ref="B220:B222"/>
    <mergeCell ref="F220:F222"/>
    <mergeCell ref="G220:G222"/>
    <mergeCell ref="A232:A233"/>
    <mergeCell ref="B232:B233"/>
    <mergeCell ref="F232:F233"/>
    <mergeCell ref="G232:G233"/>
    <mergeCell ref="A234:A235"/>
    <mergeCell ref="B234:B235"/>
    <mergeCell ref="F234:F235"/>
    <mergeCell ref="G234:G235"/>
    <mergeCell ref="A228:A229"/>
    <mergeCell ref="B228:B229"/>
    <mergeCell ref="F228:F229"/>
    <mergeCell ref="G228:G229"/>
    <mergeCell ref="A230:A231"/>
    <mergeCell ref="B230:B231"/>
    <mergeCell ref="F230:F231"/>
    <mergeCell ref="G230:G231"/>
    <mergeCell ref="G257:G258"/>
    <mergeCell ref="J257:J258"/>
    <mergeCell ref="K257:K258"/>
    <mergeCell ref="A267:E267"/>
    <mergeCell ref="A257:A258"/>
    <mergeCell ref="B257:B258"/>
    <mergeCell ref="C257:C258"/>
    <mergeCell ref="D257:D258"/>
    <mergeCell ref="E257:E258"/>
    <mergeCell ref="F257:F258"/>
  </mergeCells>
  <pageMargins left="0.7" right="0.7" top="0.75" bottom="0.75" header="0.3" footer="0.3"/>
  <pageSetup paperSize="9" scale="4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N348"/>
  <sheetViews>
    <sheetView zoomScaleNormal="100" workbookViewId="0">
      <pane ySplit="10" topLeftCell="A11" activePane="bottomLeft" state="frozenSplit"/>
      <selection activeCell="K20" sqref="K20"/>
      <selection pane="bottomLeft" sqref="A1:K1"/>
    </sheetView>
  </sheetViews>
  <sheetFormatPr defaultColWidth="9.140625" defaultRowHeight="15" x14ac:dyDescent="0.25"/>
  <cols>
    <col min="1" max="1" width="16.7109375" style="1" bestFit="1" customWidth="1"/>
    <col min="2" max="2" width="27" style="2" bestFit="1" customWidth="1"/>
    <col min="3" max="4" width="9.140625" style="2"/>
    <col min="5" max="5" width="16.7109375" style="2" customWidth="1"/>
    <col min="6" max="6" width="14.85546875" style="2" customWidth="1"/>
    <col min="7" max="8" width="18.140625" style="2" customWidth="1"/>
    <col min="9" max="10" width="16.42578125" style="2" customWidth="1"/>
    <col min="11" max="11" width="31.85546875" style="2" customWidth="1"/>
    <col min="12" max="12" width="15.42578125" style="1" hidden="1" customWidth="1"/>
    <col min="13" max="13" width="16.85546875" style="12" hidden="1" customWidth="1"/>
    <col min="14" max="14" width="22.5703125" style="1" customWidth="1"/>
    <col min="15" max="15" width="25.28515625" style="2" customWidth="1"/>
    <col min="16" max="16" width="24.7109375" style="2" customWidth="1"/>
    <col min="17" max="17" width="16.85546875" style="2" customWidth="1"/>
    <col min="18" max="18" width="13.42578125" style="2" customWidth="1"/>
    <col min="19" max="19" width="19.5703125" style="2" customWidth="1"/>
    <col min="20" max="20" width="21.28515625" style="2" customWidth="1"/>
    <col min="21" max="21" width="14.42578125" style="2" customWidth="1"/>
    <col min="22" max="22" width="17.140625" style="2" customWidth="1"/>
    <col min="23" max="23" width="11" style="2" customWidth="1"/>
    <col min="24" max="24" width="16.5703125" style="2" customWidth="1"/>
    <col min="25" max="25" width="9.85546875" style="2" customWidth="1"/>
    <col min="26" max="26" width="9.5703125" style="2" customWidth="1"/>
    <col min="27" max="27" width="14.5703125" style="2" customWidth="1"/>
    <col min="28" max="16384" width="9.140625" style="2"/>
  </cols>
  <sheetData>
    <row r="1" spans="1:14" s="1" customFormat="1" ht="90.75" customHeight="1" thickBot="1" x14ac:dyDescent="0.3">
      <c r="A1" s="121" t="s">
        <v>342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9"/>
      <c r="M1" s="39"/>
    </row>
    <row r="2" spans="1:14" s="1" customFormat="1" ht="29.25" customHeight="1" thickBot="1" x14ac:dyDescent="0.3">
      <c r="A2" s="141" t="s">
        <v>164</v>
      </c>
      <c r="B2" s="142"/>
      <c r="C2" s="145"/>
      <c r="D2" s="146"/>
      <c r="E2" s="147"/>
      <c r="F2" s="151" t="s">
        <v>165</v>
      </c>
      <c r="G2" s="152"/>
      <c r="H2" s="122"/>
      <c r="I2" s="123"/>
      <c r="J2" s="123"/>
      <c r="K2" s="124"/>
      <c r="L2" s="2"/>
      <c r="M2" s="2"/>
    </row>
    <row r="3" spans="1:14" s="1" customFormat="1" ht="29.25" customHeight="1" thickBot="1" x14ac:dyDescent="0.3">
      <c r="A3" s="153" t="s">
        <v>166</v>
      </c>
      <c r="B3" s="154"/>
      <c r="C3" s="158"/>
      <c r="D3" s="159"/>
      <c r="E3" s="159"/>
      <c r="F3" s="159"/>
      <c r="G3" s="159"/>
      <c r="H3" s="159"/>
      <c r="I3" s="159"/>
      <c r="J3" s="159"/>
      <c r="K3" s="160"/>
      <c r="L3" s="2"/>
      <c r="M3" s="2"/>
    </row>
    <row r="4" spans="1:14" s="1" customFormat="1" ht="30" customHeight="1" thickBot="1" x14ac:dyDescent="0.3">
      <c r="A4" s="143" t="s">
        <v>167</v>
      </c>
      <c r="B4" s="144"/>
      <c r="C4" s="148"/>
      <c r="D4" s="149"/>
      <c r="E4" s="150"/>
      <c r="F4" s="176" t="s">
        <v>169</v>
      </c>
      <c r="G4" s="177"/>
      <c r="H4" s="125"/>
      <c r="I4" s="126"/>
      <c r="J4" s="126"/>
      <c r="K4" s="127"/>
      <c r="L4" s="2"/>
      <c r="M4" s="2"/>
    </row>
    <row r="5" spans="1:14" s="1" customFormat="1" ht="15" customHeight="1" x14ac:dyDescent="0.25">
      <c r="A5" s="167" t="s">
        <v>168</v>
      </c>
      <c r="B5" s="168"/>
      <c r="C5" s="161"/>
      <c r="D5" s="162"/>
      <c r="E5" s="163"/>
      <c r="F5" s="178"/>
      <c r="G5" s="179"/>
      <c r="H5" s="128"/>
      <c r="I5" s="129"/>
      <c r="J5" s="129"/>
      <c r="K5" s="130"/>
      <c r="L5" s="2"/>
      <c r="M5" s="2"/>
    </row>
    <row r="6" spans="1:14" s="1" customFormat="1" ht="15.75" customHeight="1" thickBot="1" x14ac:dyDescent="0.3">
      <c r="A6" s="169"/>
      <c r="B6" s="170"/>
      <c r="C6" s="164"/>
      <c r="D6" s="165"/>
      <c r="E6" s="166"/>
      <c r="F6" s="180"/>
      <c r="G6" s="181"/>
      <c r="H6" s="131"/>
      <c r="I6" s="132"/>
      <c r="J6" s="132"/>
      <c r="K6" s="133"/>
      <c r="L6" s="2"/>
      <c r="M6" s="2"/>
    </row>
    <row r="7" spans="1:14" s="1" customFormat="1" ht="40.5" customHeight="1" thickBot="1" x14ac:dyDescent="0.3">
      <c r="A7" s="40"/>
      <c r="B7" s="41"/>
      <c r="C7" s="42"/>
      <c r="D7" s="42"/>
      <c r="E7" s="42"/>
      <c r="F7" s="43"/>
      <c r="G7" s="43"/>
      <c r="H7" s="43"/>
      <c r="I7" s="44"/>
      <c r="J7" s="44"/>
      <c r="K7" s="44"/>
      <c r="L7" s="2"/>
      <c r="M7" s="2"/>
    </row>
    <row r="8" spans="1:14" s="8" customFormat="1" ht="15.75" customHeight="1" thickBot="1" x14ac:dyDescent="0.3">
      <c r="A8" s="171" t="s">
        <v>191</v>
      </c>
      <c r="B8" s="139" t="s">
        <v>178</v>
      </c>
      <c r="C8" s="139" t="s">
        <v>189</v>
      </c>
      <c r="D8" s="139"/>
      <c r="E8" s="173" t="s">
        <v>190</v>
      </c>
      <c r="F8" s="139" t="s">
        <v>289</v>
      </c>
      <c r="G8" s="45" t="s">
        <v>170</v>
      </c>
      <c r="H8" s="134" t="s">
        <v>192</v>
      </c>
      <c r="I8" s="135"/>
      <c r="J8" s="134" t="s">
        <v>193</v>
      </c>
      <c r="K8" s="135"/>
      <c r="L8" s="97" t="s">
        <v>161</v>
      </c>
      <c r="M8" s="108" t="s">
        <v>162</v>
      </c>
      <c r="N8" s="7"/>
    </row>
    <row r="9" spans="1:14" s="8" customFormat="1" ht="27" customHeight="1" thickBot="1" x14ac:dyDescent="0.3">
      <c r="A9" s="172"/>
      <c r="B9" s="140"/>
      <c r="C9" s="140" t="s">
        <v>171</v>
      </c>
      <c r="D9" s="140" t="s">
        <v>172</v>
      </c>
      <c r="E9" s="174"/>
      <c r="F9" s="140"/>
      <c r="G9" s="46">
        <v>5151</v>
      </c>
      <c r="H9" s="46"/>
      <c r="I9" s="47">
        <v>1370</v>
      </c>
      <c r="J9" s="48"/>
      <c r="K9" s="47">
        <v>2058</v>
      </c>
      <c r="L9" s="97"/>
      <c r="M9" s="109"/>
      <c r="N9" s="7"/>
    </row>
    <row r="10" spans="1:14" s="8" customFormat="1" ht="13.5" customHeight="1" thickBot="1" x14ac:dyDescent="0.3">
      <c r="A10" s="172"/>
      <c r="B10" s="140"/>
      <c r="C10" s="140"/>
      <c r="D10" s="140"/>
      <c r="E10" s="175"/>
      <c r="F10" s="140"/>
      <c r="G10" s="96" t="s">
        <v>314</v>
      </c>
      <c r="H10" s="83" t="s">
        <v>163</v>
      </c>
      <c r="I10" s="83" t="s">
        <v>314</v>
      </c>
      <c r="J10" s="83" t="s">
        <v>163</v>
      </c>
      <c r="K10" s="83" t="s">
        <v>314</v>
      </c>
      <c r="L10" s="97"/>
      <c r="M10" s="110"/>
      <c r="N10" s="7"/>
    </row>
    <row r="11" spans="1:14" ht="24" customHeight="1" x14ac:dyDescent="0.25">
      <c r="A11" s="137" t="s">
        <v>315</v>
      </c>
      <c r="B11" s="137"/>
      <c r="C11" s="137"/>
      <c r="D11" s="137"/>
      <c r="E11" s="137"/>
      <c r="F11" s="137"/>
      <c r="G11" s="137"/>
      <c r="H11" s="136"/>
      <c r="I11" s="137"/>
      <c r="J11" s="137"/>
      <c r="K11" s="138"/>
    </row>
    <row r="12" spans="1:14" ht="18.75" customHeight="1" x14ac:dyDescent="0.25">
      <c r="A12" s="77"/>
      <c r="B12" s="58" t="s">
        <v>0</v>
      </c>
      <c r="C12" s="58">
        <v>714</v>
      </c>
      <c r="D12" s="58">
        <v>146</v>
      </c>
      <c r="E12" s="58">
        <v>1</v>
      </c>
      <c r="F12" s="59">
        <f t="shared" ref="F12:F30" si="0">((C12/1000)*(D12/1000))*E12</f>
        <v>0.10424399999999999</v>
      </c>
      <c r="G12" s="60">
        <f t="shared" ref="G12:G31" si="1">F12*$G$9</f>
        <v>536.96084399999995</v>
      </c>
      <c r="H12" s="49"/>
      <c r="I12" s="50"/>
      <c r="J12" s="50"/>
      <c r="K12" s="50"/>
      <c r="L12" s="19">
        <f t="shared" ref="L12" si="2">A12*G12</f>
        <v>0</v>
      </c>
      <c r="M12" s="12">
        <f t="shared" ref="M12" si="3">F12*A12</f>
        <v>0</v>
      </c>
    </row>
    <row r="13" spans="1:14" ht="18.75" customHeight="1" x14ac:dyDescent="0.25">
      <c r="A13" s="77"/>
      <c r="B13" s="58" t="s">
        <v>1</v>
      </c>
      <c r="C13" s="58">
        <v>714</v>
      </c>
      <c r="D13" s="58">
        <v>146</v>
      </c>
      <c r="E13" s="58">
        <v>1</v>
      </c>
      <c r="F13" s="59">
        <f t="shared" si="0"/>
        <v>0.10424399999999999</v>
      </c>
      <c r="G13" s="60">
        <f t="shared" si="1"/>
        <v>536.96084399999995</v>
      </c>
      <c r="H13" s="49"/>
      <c r="I13" s="18"/>
      <c r="J13" s="18"/>
      <c r="K13" s="18"/>
      <c r="L13" s="19">
        <f t="shared" ref="L13" si="4">A13*G13</f>
        <v>0</v>
      </c>
      <c r="M13" s="12">
        <f t="shared" ref="M13" si="5">F13*A13</f>
        <v>0</v>
      </c>
    </row>
    <row r="14" spans="1:14" ht="18.75" customHeight="1" x14ac:dyDescent="0.25">
      <c r="A14" s="77"/>
      <c r="B14" s="58" t="s">
        <v>2</v>
      </c>
      <c r="C14" s="58">
        <v>714</v>
      </c>
      <c r="D14" s="58">
        <v>296</v>
      </c>
      <c r="E14" s="58">
        <v>1</v>
      </c>
      <c r="F14" s="59">
        <f t="shared" si="0"/>
        <v>0.21134399999999998</v>
      </c>
      <c r="G14" s="60">
        <f t="shared" si="1"/>
        <v>1088.632944</v>
      </c>
      <c r="H14" s="49"/>
      <c r="I14" s="18"/>
      <c r="J14" s="18"/>
      <c r="K14" s="18"/>
      <c r="L14" s="19">
        <f t="shared" ref="L14:L77" si="6">A14*G14</f>
        <v>0</v>
      </c>
      <c r="M14" s="12">
        <f t="shared" ref="M14:M77" si="7">F14*A14</f>
        <v>0</v>
      </c>
    </row>
    <row r="15" spans="1:14" ht="18.75" customHeight="1" x14ac:dyDescent="0.25">
      <c r="A15" s="77"/>
      <c r="B15" s="58" t="s">
        <v>3</v>
      </c>
      <c r="C15" s="58">
        <v>714</v>
      </c>
      <c r="D15" s="58">
        <v>296</v>
      </c>
      <c r="E15" s="58">
        <v>1</v>
      </c>
      <c r="F15" s="59">
        <f t="shared" si="0"/>
        <v>0.21134399999999998</v>
      </c>
      <c r="G15" s="60">
        <f t="shared" si="1"/>
        <v>1088.632944</v>
      </c>
      <c r="H15" s="49"/>
      <c r="I15" s="18"/>
      <c r="J15" s="18"/>
      <c r="K15" s="18"/>
      <c r="L15" s="19">
        <f t="shared" si="6"/>
        <v>0</v>
      </c>
      <c r="M15" s="12">
        <f t="shared" si="7"/>
        <v>0</v>
      </c>
    </row>
    <row r="16" spans="1:14" ht="18.75" customHeight="1" x14ac:dyDescent="0.25">
      <c r="A16" s="77"/>
      <c r="B16" s="58" t="s">
        <v>4</v>
      </c>
      <c r="C16" s="58">
        <v>714</v>
      </c>
      <c r="D16" s="58">
        <v>396</v>
      </c>
      <c r="E16" s="58">
        <v>1</v>
      </c>
      <c r="F16" s="59">
        <f t="shared" si="0"/>
        <v>0.282744</v>
      </c>
      <c r="G16" s="60">
        <f t="shared" si="1"/>
        <v>1456.414344</v>
      </c>
      <c r="H16" s="49"/>
      <c r="I16" s="18"/>
      <c r="J16" s="18"/>
      <c r="K16" s="18"/>
      <c r="L16" s="19">
        <f t="shared" si="6"/>
        <v>0</v>
      </c>
      <c r="M16" s="12">
        <f t="shared" si="7"/>
        <v>0</v>
      </c>
    </row>
    <row r="17" spans="1:13" ht="18.75" customHeight="1" x14ac:dyDescent="0.25">
      <c r="A17" s="77"/>
      <c r="B17" s="58" t="s">
        <v>5</v>
      </c>
      <c r="C17" s="58">
        <v>714</v>
      </c>
      <c r="D17" s="58">
        <v>396</v>
      </c>
      <c r="E17" s="58">
        <v>1</v>
      </c>
      <c r="F17" s="59">
        <f t="shared" si="0"/>
        <v>0.282744</v>
      </c>
      <c r="G17" s="60">
        <f t="shared" si="1"/>
        <v>1456.414344</v>
      </c>
      <c r="H17" s="49"/>
      <c r="I17" s="18"/>
      <c r="J17" s="18"/>
      <c r="K17" s="18"/>
      <c r="L17" s="19">
        <f t="shared" si="6"/>
        <v>0</v>
      </c>
      <c r="M17" s="12">
        <f t="shared" si="7"/>
        <v>0</v>
      </c>
    </row>
    <row r="18" spans="1:13" ht="18.75" customHeight="1" x14ac:dyDescent="0.25">
      <c r="A18" s="77"/>
      <c r="B18" s="58" t="s">
        <v>6</v>
      </c>
      <c r="C18" s="58">
        <v>714</v>
      </c>
      <c r="D18" s="58">
        <v>446</v>
      </c>
      <c r="E18" s="58">
        <v>1</v>
      </c>
      <c r="F18" s="59">
        <f t="shared" si="0"/>
        <v>0.318444</v>
      </c>
      <c r="G18" s="60">
        <f t="shared" si="1"/>
        <v>1640.305044</v>
      </c>
      <c r="H18" s="49"/>
      <c r="I18" s="18"/>
      <c r="J18" s="18"/>
      <c r="K18" s="18"/>
      <c r="L18" s="19">
        <f t="shared" si="6"/>
        <v>0</v>
      </c>
      <c r="M18" s="12">
        <f t="shared" si="7"/>
        <v>0</v>
      </c>
    </row>
    <row r="19" spans="1:13" ht="18.75" customHeight="1" x14ac:dyDescent="0.25">
      <c r="A19" s="77"/>
      <c r="B19" s="58" t="s">
        <v>7</v>
      </c>
      <c r="C19" s="58">
        <v>714</v>
      </c>
      <c r="D19" s="58">
        <v>446</v>
      </c>
      <c r="E19" s="58">
        <v>1</v>
      </c>
      <c r="F19" s="59">
        <f t="shared" si="0"/>
        <v>0.318444</v>
      </c>
      <c r="G19" s="60">
        <f t="shared" si="1"/>
        <v>1640.305044</v>
      </c>
      <c r="H19" s="49"/>
      <c r="I19" s="18"/>
      <c r="J19" s="18"/>
      <c r="K19" s="18"/>
      <c r="L19" s="19">
        <f t="shared" si="6"/>
        <v>0</v>
      </c>
      <c r="M19" s="12">
        <f t="shared" si="7"/>
        <v>0</v>
      </c>
    </row>
    <row r="20" spans="1:13" ht="18.75" customHeight="1" x14ac:dyDescent="0.25">
      <c r="A20" s="77"/>
      <c r="B20" s="58" t="s">
        <v>8</v>
      </c>
      <c r="C20" s="58">
        <v>714</v>
      </c>
      <c r="D20" s="58">
        <v>496</v>
      </c>
      <c r="E20" s="58">
        <v>1</v>
      </c>
      <c r="F20" s="59">
        <f t="shared" si="0"/>
        <v>0.35414399999999996</v>
      </c>
      <c r="G20" s="60">
        <f t="shared" si="1"/>
        <v>1824.1957439999999</v>
      </c>
      <c r="H20" s="49"/>
      <c r="I20" s="18"/>
      <c r="J20" s="18"/>
      <c r="K20" s="18"/>
      <c r="L20" s="19">
        <f t="shared" si="6"/>
        <v>0</v>
      </c>
      <c r="M20" s="12">
        <f t="shared" si="7"/>
        <v>0</v>
      </c>
    </row>
    <row r="21" spans="1:13" ht="18.75" customHeight="1" x14ac:dyDescent="0.25">
      <c r="A21" s="77"/>
      <c r="B21" s="58" t="s">
        <v>9</v>
      </c>
      <c r="C21" s="58">
        <v>714</v>
      </c>
      <c r="D21" s="58">
        <v>496</v>
      </c>
      <c r="E21" s="58">
        <v>1</v>
      </c>
      <c r="F21" s="59">
        <f t="shared" si="0"/>
        <v>0.35414399999999996</v>
      </c>
      <c r="G21" s="60">
        <f t="shared" si="1"/>
        <v>1824.1957439999999</v>
      </c>
      <c r="H21" s="49"/>
      <c r="I21" s="18"/>
      <c r="J21" s="18"/>
      <c r="K21" s="18"/>
      <c r="L21" s="19">
        <f t="shared" si="6"/>
        <v>0</v>
      </c>
      <c r="M21" s="12">
        <f t="shared" si="7"/>
        <v>0</v>
      </c>
    </row>
    <row r="22" spans="1:13" ht="18.75" customHeight="1" x14ac:dyDescent="0.25">
      <c r="A22" s="77"/>
      <c r="B22" s="58" t="s">
        <v>10</v>
      </c>
      <c r="C22" s="58">
        <v>714</v>
      </c>
      <c r="D22" s="58">
        <v>596</v>
      </c>
      <c r="E22" s="58">
        <v>1</v>
      </c>
      <c r="F22" s="59">
        <f t="shared" si="0"/>
        <v>0.42554399999999998</v>
      </c>
      <c r="G22" s="60">
        <f t="shared" si="1"/>
        <v>2191.977144</v>
      </c>
      <c r="H22" s="49"/>
      <c r="I22" s="18"/>
      <c r="J22" s="18"/>
      <c r="K22" s="18"/>
      <c r="L22" s="19">
        <f t="shared" si="6"/>
        <v>0</v>
      </c>
      <c r="M22" s="12">
        <f t="shared" si="7"/>
        <v>0</v>
      </c>
    </row>
    <row r="23" spans="1:13" ht="18.75" customHeight="1" x14ac:dyDescent="0.25">
      <c r="A23" s="77"/>
      <c r="B23" s="58" t="s">
        <v>11</v>
      </c>
      <c r="C23" s="58">
        <v>714</v>
      </c>
      <c r="D23" s="58">
        <v>596</v>
      </c>
      <c r="E23" s="58">
        <v>1</v>
      </c>
      <c r="F23" s="59">
        <f t="shared" si="0"/>
        <v>0.42554399999999998</v>
      </c>
      <c r="G23" s="60">
        <f t="shared" si="1"/>
        <v>2191.977144</v>
      </c>
      <c r="H23" s="49"/>
      <c r="I23" s="18"/>
      <c r="J23" s="18"/>
      <c r="K23" s="18"/>
      <c r="L23" s="19">
        <f t="shared" si="6"/>
        <v>0</v>
      </c>
      <c r="M23" s="12">
        <f t="shared" si="7"/>
        <v>0</v>
      </c>
    </row>
    <row r="24" spans="1:13" ht="18.75" customHeight="1" x14ac:dyDescent="0.25">
      <c r="A24" s="77"/>
      <c r="B24" s="58" t="s">
        <v>12</v>
      </c>
      <c r="C24" s="58">
        <v>714</v>
      </c>
      <c r="D24" s="58">
        <v>296</v>
      </c>
      <c r="E24" s="58">
        <v>2</v>
      </c>
      <c r="F24" s="59">
        <f t="shared" si="0"/>
        <v>0.42268799999999995</v>
      </c>
      <c r="G24" s="60">
        <f t="shared" si="1"/>
        <v>2177.2658879999999</v>
      </c>
      <c r="H24" s="49"/>
      <c r="I24" s="18"/>
      <c r="J24" s="18"/>
      <c r="K24" s="18"/>
      <c r="L24" s="19">
        <f t="shared" si="6"/>
        <v>0</v>
      </c>
      <c r="M24" s="12">
        <f t="shared" si="7"/>
        <v>0</v>
      </c>
    </row>
    <row r="25" spans="1:13" ht="18.75" customHeight="1" x14ac:dyDescent="0.25">
      <c r="A25" s="77"/>
      <c r="B25" s="58" t="s">
        <v>13</v>
      </c>
      <c r="C25" s="58">
        <v>714</v>
      </c>
      <c r="D25" s="58">
        <v>396</v>
      </c>
      <c r="E25" s="58">
        <v>2</v>
      </c>
      <c r="F25" s="59">
        <f t="shared" si="0"/>
        <v>0.56548799999999999</v>
      </c>
      <c r="G25" s="60">
        <f t="shared" si="1"/>
        <v>2912.8286880000001</v>
      </c>
      <c r="H25" s="49"/>
      <c r="I25" s="18"/>
      <c r="J25" s="18"/>
      <c r="K25" s="18"/>
      <c r="L25" s="19">
        <f t="shared" si="6"/>
        <v>0</v>
      </c>
      <c r="M25" s="12">
        <f t="shared" si="7"/>
        <v>0</v>
      </c>
    </row>
    <row r="26" spans="1:13" ht="18.75" customHeight="1" x14ac:dyDescent="0.25">
      <c r="A26" s="77"/>
      <c r="B26" s="58" t="s">
        <v>14</v>
      </c>
      <c r="C26" s="58">
        <v>714</v>
      </c>
      <c r="D26" s="58">
        <v>446</v>
      </c>
      <c r="E26" s="58">
        <v>2</v>
      </c>
      <c r="F26" s="59">
        <f t="shared" si="0"/>
        <v>0.63688800000000001</v>
      </c>
      <c r="G26" s="60">
        <f t="shared" si="1"/>
        <v>3280.6100879999999</v>
      </c>
      <c r="H26" s="49"/>
      <c r="I26" s="18"/>
      <c r="J26" s="18"/>
      <c r="K26" s="18"/>
      <c r="L26" s="19">
        <f t="shared" si="6"/>
        <v>0</v>
      </c>
      <c r="M26" s="12">
        <f t="shared" si="7"/>
        <v>0</v>
      </c>
    </row>
    <row r="27" spans="1:13" ht="18.75" customHeight="1" x14ac:dyDescent="0.25">
      <c r="A27" s="77"/>
      <c r="B27" s="58" t="s">
        <v>15</v>
      </c>
      <c r="C27" s="58">
        <v>714</v>
      </c>
      <c r="D27" s="58">
        <v>396</v>
      </c>
      <c r="E27" s="58">
        <v>1</v>
      </c>
      <c r="F27" s="59">
        <f t="shared" si="0"/>
        <v>0.282744</v>
      </c>
      <c r="G27" s="60">
        <f t="shared" si="1"/>
        <v>1456.414344</v>
      </c>
      <c r="H27" s="49"/>
      <c r="I27" s="18"/>
      <c r="J27" s="18"/>
      <c r="K27" s="18"/>
      <c r="L27" s="19">
        <f t="shared" si="6"/>
        <v>0</v>
      </c>
      <c r="M27" s="12">
        <f t="shared" si="7"/>
        <v>0</v>
      </c>
    </row>
    <row r="28" spans="1:13" ht="18.75" customHeight="1" x14ac:dyDescent="0.25">
      <c r="A28" s="77"/>
      <c r="B28" s="58" t="s">
        <v>16</v>
      </c>
      <c r="C28" s="58">
        <v>714</v>
      </c>
      <c r="D28" s="58">
        <v>396</v>
      </c>
      <c r="E28" s="58">
        <v>1</v>
      </c>
      <c r="F28" s="59">
        <f t="shared" si="0"/>
        <v>0.282744</v>
      </c>
      <c r="G28" s="60">
        <f t="shared" si="1"/>
        <v>1456.414344</v>
      </c>
      <c r="H28" s="49"/>
      <c r="I28" s="18"/>
      <c r="J28" s="18"/>
      <c r="K28" s="18"/>
      <c r="L28" s="19">
        <f t="shared" si="6"/>
        <v>0</v>
      </c>
      <c r="M28" s="12">
        <f t="shared" si="7"/>
        <v>0</v>
      </c>
    </row>
    <row r="29" spans="1:13" ht="18.75" customHeight="1" x14ac:dyDescent="0.25">
      <c r="A29" s="77"/>
      <c r="B29" s="58" t="s">
        <v>17</v>
      </c>
      <c r="C29" s="58">
        <v>714</v>
      </c>
      <c r="D29" s="58">
        <v>362</v>
      </c>
      <c r="E29" s="58">
        <v>1</v>
      </c>
      <c r="F29" s="59">
        <f t="shared" si="0"/>
        <v>0.25846799999999998</v>
      </c>
      <c r="G29" s="60">
        <f t="shared" si="1"/>
        <v>1331.3686679999998</v>
      </c>
      <c r="H29" s="49"/>
      <c r="I29" s="18"/>
      <c r="J29" s="18"/>
      <c r="K29" s="18"/>
      <c r="L29" s="19">
        <f t="shared" si="6"/>
        <v>0</v>
      </c>
      <c r="M29" s="12">
        <f t="shared" si="7"/>
        <v>0</v>
      </c>
    </row>
    <row r="30" spans="1:13" ht="18.75" customHeight="1" x14ac:dyDescent="0.25">
      <c r="A30" s="77"/>
      <c r="B30" s="58" t="s">
        <v>18</v>
      </c>
      <c r="C30" s="58">
        <v>714</v>
      </c>
      <c r="D30" s="58">
        <v>362</v>
      </c>
      <c r="E30" s="58">
        <v>1</v>
      </c>
      <c r="F30" s="59">
        <f t="shared" si="0"/>
        <v>0.25846799999999998</v>
      </c>
      <c r="G30" s="60">
        <f t="shared" si="1"/>
        <v>1331.3686679999998</v>
      </c>
      <c r="H30" s="49"/>
      <c r="I30" s="18"/>
      <c r="J30" s="18"/>
      <c r="K30" s="18"/>
      <c r="L30" s="19">
        <f t="shared" si="6"/>
        <v>0</v>
      </c>
      <c r="M30" s="12">
        <f t="shared" si="7"/>
        <v>0</v>
      </c>
    </row>
    <row r="31" spans="1:13" ht="18.75" customHeight="1" x14ac:dyDescent="0.25">
      <c r="A31" s="77"/>
      <c r="B31" s="102" t="s">
        <v>65</v>
      </c>
      <c r="C31" s="58">
        <v>714</v>
      </c>
      <c r="D31" s="58">
        <v>270</v>
      </c>
      <c r="E31" s="102">
        <v>2</v>
      </c>
      <c r="F31" s="98">
        <f>((C31/1000)*(D31/1000))+((C32/1000)*(D32/1000))</f>
        <v>0.37199399999999999</v>
      </c>
      <c r="G31" s="101">
        <f t="shared" si="1"/>
        <v>1916.1410940000001</v>
      </c>
      <c r="H31" s="49"/>
      <c r="I31" s="18"/>
      <c r="J31" s="18"/>
      <c r="K31" s="18"/>
      <c r="L31" s="19">
        <f t="shared" si="6"/>
        <v>0</v>
      </c>
      <c r="M31" s="12">
        <f t="shared" si="7"/>
        <v>0</v>
      </c>
    </row>
    <row r="32" spans="1:13" ht="18.75" customHeight="1" x14ac:dyDescent="0.25">
      <c r="A32" s="77"/>
      <c r="B32" s="102"/>
      <c r="C32" s="58">
        <v>714</v>
      </c>
      <c r="D32" s="58">
        <v>251</v>
      </c>
      <c r="E32" s="102"/>
      <c r="F32" s="98"/>
      <c r="G32" s="101"/>
      <c r="H32" s="49"/>
      <c r="I32" s="18"/>
      <c r="J32" s="18"/>
      <c r="K32" s="18"/>
      <c r="L32" s="19">
        <f t="shared" si="6"/>
        <v>0</v>
      </c>
      <c r="M32" s="12">
        <f t="shared" si="7"/>
        <v>0</v>
      </c>
    </row>
    <row r="33" spans="1:13" ht="18.75" customHeight="1" x14ac:dyDescent="0.25">
      <c r="A33" s="77"/>
      <c r="B33" s="102" t="s">
        <v>66</v>
      </c>
      <c r="C33" s="58">
        <v>714</v>
      </c>
      <c r="D33" s="58">
        <v>270</v>
      </c>
      <c r="E33" s="102">
        <v>2</v>
      </c>
      <c r="F33" s="98">
        <f>((C33/1000)*(D33/1000))+((C34/1000)*(D34/1000))</f>
        <v>0.37199399999999999</v>
      </c>
      <c r="G33" s="101">
        <f>F33*$G$9</f>
        <v>1916.1410940000001</v>
      </c>
      <c r="H33" s="49"/>
      <c r="I33" s="18"/>
      <c r="J33" s="18"/>
      <c r="K33" s="18"/>
      <c r="L33" s="19">
        <f t="shared" si="6"/>
        <v>0</v>
      </c>
      <c r="M33" s="12">
        <f t="shared" si="7"/>
        <v>0</v>
      </c>
    </row>
    <row r="34" spans="1:13" ht="18.75" customHeight="1" x14ac:dyDescent="0.25">
      <c r="A34" s="77"/>
      <c r="B34" s="102"/>
      <c r="C34" s="58">
        <v>714</v>
      </c>
      <c r="D34" s="58">
        <v>251</v>
      </c>
      <c r="E34" s="102"/>
      <c r="F34" s="98"/>
      <c r="G34" s="101"/>
      <c r="H34" s="49"/>
      <c r="I34" s="18"/>
      <c r="J34" s="18"/>
      <c r="K34" s="18"/>
      <c r="L34" s="19">
        <f t="shared" si="6"/>
        <v>0</v>
      </c>
      <c r="M34" s="12">
        <f t="shared" si="7"/>
        <v>0</v>
      </c>
    </row>
    <row r="35" spans="1:13" ht="18.75" customHeight="1" x14ac:dyDescent="0.25">
      <c r="A35" s="77"/>
      <c r="B35" s="58" t="s">
        <v>252</v>
      </c>
      <c r="C35" s="58">
        <v>325</v>
      </c>
      <c r="D35" s="58">
        <v>596</v>
      </c>
      <c r="E35" s="58">
        <v>1</v>
      </c>
      <c r="F35" s="59">
        <f t="shared" ref="F35" si="8">((C35/1000)*(D35/1000))*E35</f>
        <v>0.19370000000000001</v>
      </c>
      <c r="G35" s="60">
        <f>F35*$G$9</f>
        <v>997.7487000000001</v>
      </c>
      <c r="H35" s="49"/>
      <c r="I35" s="18"/>
      <c r="J35" s="18"/>
      <c r="K35" s="18"/>
      <c r="L35" s="19">
        <f t="shared" si="6"/>
        <v>0</v>
      </c>
      <c r="M35" s="12">
        <f t="shared" si="7"/>
        <v>0</v>
      </c>
    </row>
    <row r="36" spans="1:13" ht="18.75" customHeight="1" x14ac:dyDescent="0.25">
      <c r="A36" s="77"/>
      <c r="B36" s="58" t="s">
        <v>19</v>
      </c>
      <c r="C36" s="58">
        <v>714</v>
      </c>
      <c r="D36" s="58">
        <v>396</v>
      </c>
      <c r="E36" s="58">
        <v>1</v>
      </c>
      <c r="F36" s="59">
        <f t="shared" ref="F36:F97" si="9">((C36/1000)*(D36/1000))*E36</f>
        <v>0.282744</v>
      </c>
      <c r="G36" s="60">
        <f>F36*$G$9</f>
        <v>1456.414344</v>
      </c>
      <c r="H36" s="49"/>
      <c r="I36" s="58"/>
      <c r="J36" s="58"/>
      <c r="K36" s="58"/>
      <c r="L36" s="19">
        <f t="shared" si="6"/>
        <v>0</v>
      </c>
      <c r="M36" s="12">
        <f t="shared" si="7"/>
        <v>0</v>
      </c>
    </row>
    <row r="37" spans="1:13" ht="18.75" customHeight="1" x14ac:dyDescent="0.25">
      <c r="A37" s="77"/>
      <c r="B37" s="58" t="s">
        <v>20</v>
      </c>
      <c r="C37" s="58">
        <v>714</v>
      </c>
      <c r="D37" s="58">
        <v>396</v>
      </c>
      <c r="E37" s="58">
        <v>1</v>
      </c>
      <c r="F37" s="59">
        <f t="shared" si="9"/>
        <v>0.282744</v>
      </c>
      <c r="G37" s="60">
        <f t="shared" ref="G37:G100" si="10">F37*$G$9</f>
        <v>1456.414344</v>
      </c>
      <c r="H37" s="49"/>
      <c r="I37" s="58"/>
      <c r="J37" s="58"/>
      <c r="K37" s="58"/>
      <c r="L37" s="19">
        <f t="shared" si="6"/>
        <v>0</v>
      </c>
      <c r="M37" s="12">
        <f t="shared" si="7"/>
        <v>0</v>
      </c>
    </row>
    <row r="38" spans="1:13" ht="18.75" x14ac:dyDescent="0.25">
      <c r="A38" s="77"/>
      <c r="B38" s="58" t="s">
        <v>187</v>
      </c>
      <c r="C38" s="58">
        <v>614</v>
      </c>
      <c r="D38" s="58">
        <v>296</v>
      </c>
      <c r="E38" s="58">
        <v>1</v>
      </c>
      <c r="F38" s="59"/>
      <c r="G38" s="60"/>
      <c r="H38" s="51">
        <f>D38/1000*C38/1000*E38*A38</f>
        <v>0</v>
      </c>
      <c r="I38" s="52">
        <f>R38*$I$9</f>
        <v>0</v>
      </c>
      <c r="J38" s="58"/>
      <c r="K38" s="58"/>
      <c r="L38" s="19">
        <f t="shared" si="6"/>
        <v>0</v>
      </c>
      <c r="M38" s="12">
        <f t="shared" si="7"/>
        <v>0</v>
      </c>
    </row>
    <row r="39" spans="1:13" ht="18.75" x14ac:dyDescent="0.25">
      <c r="A39" s="77"/>
      <c r="B39" s="58" t="s">
        <v>188</v>
      </c>
      <c r="C39" s="58">
        <v>614</v>
      </c>
      <c r="D39" s="58">
        <v>296</v>
      </c>
      <c r="E39" s="58">
        <v>1</v>
      </c>
      <c r="F39" s="59"/>
      <c r="G39" s="60"/>
      <c r="H39" s="49"/>
      <c r="I39" s="52"/>
      <c r="J39" s="59">
        <f>D39/1000*C39/1000*E39*A39</f>
        <v>0</v>
      </c>
      <c r="K39" s="53">
        <f>J39*$K$9</f>
        <v>0</v>
      </c>
      <c r="L39" s="19">
        <f t="shared" si="6"/>
        <v>0</v>
      </c>
      <c r="M39" s="12">
        <f t="shared" si="7"/>
        <v>0</v>
      </c>
    </row>
    <row r="40" spans="1:13" ht="18.75" customHeight="1" x14ac:dyDescent="0.25">
      <c r="A40" s="77"/>
      <c r="B40" s="58" t="s">
        <v>21</v>
      </c>
      <c r="C40" s="58">
        <v>714</v>
      </c>
      <c r="D40" s="58">
        <v>446</v>
      </c>
      <c r="E40" s="58">
        <v>1</v>
      </c>
      <c r="F40" s="59">
        <f t="shared" si="9"/>
        <v>0.318444</v>
      </c>
      <c r="G40" s="60">
        <f t="shared" si="10"/>
        <v>1640.305044</v>
      </c>
      <c r="H40" s="49"/>
      <c r="I40" s="52"/>
      <c r="J40" s="58"/>
      <c r="K40" s="58"/>
      <c r="L40" s="19">
        <f t="shared" si="6"/>
        <v>0</v>
      </c>
      <c r="M40" s="12">
        <f t="shared" si="7"/>
        <v>0</v>
      </c>
    </row>
    <row r="41" spans="1:13" ht="18.75" customHeight="1" x14ac:dyDescent="0.25">
      <c r="A41" s="77"/>
      <c r="B41" s="58" t="s">
        <v>22</v>
      </c>
      <c r="C41" s="58">
        <v>714</v>
      </c>
      <c r="D41" s="58">
        <v>446</v>
      </c>
      <c r="E41" s="58">
        <v>1</v>
      </c>
      <c r="F41" s="59">
        <f t="shared" si="9"/>
        <v>0.318444</v>
      </c>
      <c r="G41" s="60">
        <f t="shared" si="10"/>
        <v>1640.305044</v>
      </c>
      <c r="H41" s="49"/>
      <c r="I41" s="52"/>
      <c r="J41" s="58"/>
      <c r="K41" s="58"/>
      <c r="L41" s="19">
        <f t="shared" si="6"/>
        <v>0</v>
      </c>
      <c r="M41" s="12">
        <f t="shared" si="7"/>
        <v>0</v>
      </c>
    </row>
    <row r="42" spans="1:13" ht="18.75" x14ac:dyDescent="0.25">
      <c r="A42" s="77"/>
      <c r="B42" s="58" t="s">
        <v>194</v>
      </c>
      <c r="C42" s="58">
        <v>614</v>
      </c>
      <c r="D42" s="58">
        <v>346</v>
      </c>
      <c r="E42" s="58">
        <v>1</v>
      </c>
      <c r="F42" s="59"/>
      <c r="G42" s="60"/>
      <c r="H42" s="51">
        <f>D42/1000*C42/1000*E42*A42</f>
        <v>0</v>
      </c>
      <c r="I42" s="52">
        <f>R42*$I$9</f>
        <v>0</v>
      </c>
      <c r="J42" s="58"/>
      <c r="K42" s="58"/>
      <c r="L42" s="19">
        <f t="shared" si="6"/>
        <v>0</v>
      </c>
      <c r="M42" s="12">
        <f t="shared" si="7"/>
        <v>0</v>
      </c>
    </row>
    <row r="43" spans="1:13" ht="18.75" x14ac:dyDescent="0.25">
      <c r="A43" s="77"/>
      <c r="B43" s="58" t="s">
        <v>195</v>
      </c>
      <c r="C43" s="58">
        <v>614</v>
      </c>
      <c r="D43" s="58">
        <v>346</v>
      </c>
      <c r="E43" s="58">
        <v>1</v>
      </c>
      <c r="F43" s="59"/>
      <c r="G43" s="60"/>
      <c r="H43" s="49"/>
      <c r="I43" s="52"/>
      <c r="J43" s="59">
        <f>D43/1000*C43/1000*E43*A43</f>
        <v>0</v>
      </c>
      <c r="K43" s="53">
        <f>J43*$K$9</f>
        <v>0</v>
      </c>
      <c r="L43" s="19">
        <f t="shared" si="6"/>
        <v>0</v>
      </c>
      <c r="M43" s="12">
        <f t="shared" si="7"/>
        <v>0</v>
      </c>
    </row>
    <row r="44" spans="1:13" ht="18.75" customHeight="1" x14ac:dyDescent="0.25">
      <c r="A44" s="77"/>
      <c r="B44" s="58" t="s">
        <v>23</v>
      </c>
      <c r="C44" s="58">
        <v>714</v>
      </c>
      <c r="D44" s="58">
        <v>496</v>
      </c>
      <c r="E44" s="58">
        <v>1</v>
      </c>
      <c r="F44" s="59">
        <f t="shared" si="9"/>
        <v>0.35414399999999996</v>
      </c>
      <c r="G44" s="60">
        <f t="shared" si="10"/>
        <v>1824.1957439999999</v>
      </c>
      <c r="H44" s="49"/>
      <c r="I44" s="52"/>
      <c r="J44" s="58"/>
      <c r="K44" s="58"/>
      <c r="L44" s="19">
        <f t="shared" si="6"/>
        <v>0</v>
      </c>
      <c r="M44" s="12">
        <f t="shared" si="7"/>
        <v>0</v>
      </c>
    </row>
    <row r="45" spans="1:13" ht="18.75" customHeight="1" x14ac:dyDescent="0.25">
      <c r="A45" s="77"/>
      <c r="B45" s="58" t="s">
        <v>24</v>
      </c>
      <c r="C45" s="58">
        <v>714</v>
      </c>
      <c r="D45" s="58">
        <v>496</v>
      </c>
      <c r="E45" s="58">
        <v>1</v>
      </c>
      <c r="F45" s="59">
        <f t="shared" si="9"/>
        <v>0.35414399999999996</v>
      </c>
      <c r="G45" s="60">
        <f t="shared" si="10"/>
        <v>1824.1957439999999</v>
      </c>
      <c r="H45" s="49"/>
      <c r="I45" s="52"/>
      <c r="J45" s="58"/>
      <c r="K45" s="58"/>
      <c r="L45" s="19">
        <f t="shared" si="6"/>
        <v>0</v>
      </c>
      <c r="M45" s="12">
        <f t="shared" si="7"/>
        <v>0</v>
      </c>
    </row>
    <row r="46" spans="1:13" ht="18.75" x14ac:dyDescent="0.25">
      <c r="A46" s="77"/>
      <c r="B46" s="58" t="s">
        <v>196</v>
      </c>
      <c r="C46" s="58">
        <v>614</v>
      </c>
      <c r="D46" s="58">
        <v>396</v>
      </c>
      <c r="E46" s="58">
        <v>1</v>
      </c>
      <c r="F46" s="59"/>
      <c r="G46" s="60"/>
      <c r="H46" s="51">
        <f>D46/1000*C46/1000*E46*A46</f>
        <v>0</v>
      </c>
      <c r="I46" s="52">
        <f>R46*$I$9</f>
        <v>0</v>
      </c>
      <c r="J46" s="58"/>
      <c r="K46" s="58"/>
      <c r="L46" s="19">
        <f t="shared" si="6"/>
        <v>0</v>
      </c>
      <c r="M46" s="12">
        <f t="shared" si="7"/>
        <v>0</v>
      </c>
    </row>
    <row r="47" spans="1:13" ht="18.75" x14ac:dyDescent="0.25">
      <c r="A47" s="77"/>
      <c r="B47" s="58" t="s">
        <v>197</v>
      </c>
      <c r="C47" s="58">
        <v>614</v>
      </c>
      <c r="D47" s="58">
        <v>396</v>
      </c>
      <c r="E47" s="58">
        <v>1</v>
      </c>
      <c r="F47" s="59"/>
      <c r="G47" s="60"/>
      <c r="H47" s="49"/>
      <c r="I47" s="52"/>
      <c r="J47" s="59">
        <f>D47/1000*C47/1000*E47*A47</f>
        <v>0</v>
      </c>
      <c r="K47" s="53">
        <f>J47*$K$9</f>
        <v>0</v>
      </c>
      <c r="L47" s="19">
        <f t="shared" si="6"/>
        <v>0</v>
      </c>
      <c r="M47" s="12">
        <f t="shared" si="7"/>
        <v>0</v>
      </c>
    </row>
    <row r="48" spans="1:13" ht="18.75" customHeight="1" x14ac:dyDescent="0.25">
      <c r="A48" s="77"/>
      <c r="B48" s="58" t="s">
        <v>25</v>
      </c>
      <c r="C48" s="58">
        <v>714</v>
      </c>
      <c r="D48" s="58">
        <v>596</v>
      </c>
      <c r="E48" s="58">
        <v>1</v>
      </c>
      <c r="F48" s="59">
        <f t="shared" si="9"/>
        <v>0.42554399999999998</v>
      </c>
      <c r="G48" s="60">
        <f t="shared" si="10"/>
        <v>2191.977144</v>
      </c>
      <c r="H48" s="49"/>
      <c r="I48" s="52"/>
      <c r="J48" s="58"/>
      <c r="K48" s="58"/>
      <c r="L48" s="19">
        <f t="shared" si="6"/>
        <v>0</v>
      </c>
      <c r="M48" s="12">
        <f t="shared" si="7"/>
        <v>0</v>
      </c>
    </row>
    <row r="49" spans="1:13" ht="18.75" customHeight="1" x14ac:dyDescent="0.25">
      <c r="A49" s="77"/>
      <c r="B49" s="58" t="s">
        <v>26</v>
      </c>
      <c r="C49" s="58">
        <v>714</v>
      </c>
      <c r="D49" s="58">
        <v>596</v>
      </c>
      <c r="E49" s="58">
        <v>1</v>
      </c>
      <c r="F49" s="59">
        <f t="shared" si="9"/>
        <v>0.42554399999999998</v>
      </c>
      <c r="G49" s="60">
        <f t="shared" si="10"/>
        <v>2191.977144</v>
      </c>
      <c r="H49" s="49"/>
      <c r="I49" s="52"/>
      <c r="J49" s="58"/>
      <c r="K49" s="58"/>
      <c r="L49" s="19">
        <f t="shared" si="6"/>
        <v>0</v>
      </c>
      <c r="M49" s="12">
        <f t="shared" si="7"/>
        <v>0</v>
      </c>
    </row>
    <row r="50" spans="1:13" ht="18.75" x14ac:dyDescent="0.25">
      <c r="A50" s="77"/>
      <c r="B50" s="58" t="s">
        <v>198</v>
      </c>
      <c r="C50" s="58">
        <v>614</v>
      </c>
      <c r="D50" s="58">
        <v>496</v>
      </c>
      <c r="E50" s="58">
        <v>1</v>
      </c>
      <c r="F50" s="59"/>
      <c r="G50" s="60"/>
      <c r="H50" s="51">
        <f>D50/1000*C50/1000*E50*A50</f>
        <v>0</v>
      </c>
      <c r="I50" s="52">
        <f>R50*$I$9</f>
        <v>0</v>
      </c>
      <c r="J50" s="58"/>
      <c r="K50" s="58"/>
      <c r="L50" s="19">
        <f t="shared" si="6"/>
        <v>0</v>
      </c>
      <c r="M50" s="12">
        <f t="shared" si="7"/>
        <v>0</v>
      </c>
    </row>
    <row r="51" spans="1:13" ht="18.75" x14ac:dyDescent="0.25">
      <c r="A51" s="77"/>
      <c r="B51" s="58" t="s">
        <v>199</v>
      </c>
      <c r="C51" s="58">
        <v>614</v>
      </c>
      <c r="D51" s="58">
        <v>496</v>
      </c>
      <c r="E51" s="58">
        <v>1</v>
      </c>
      <c r="F51" s="59"/>
      <c r="G51" s="60"/>
      <c r="H51" s="49"/>
      <c r="I51" s="52"/>
      <c r="J51" s="59">
        <f>D51/1000*C51/1000*E51*A51</f>
        <v>0</v>
      </c>
      <c r="K51" s="53">
        <f>J51*$K$9</f>
        <v>0</v>
      </c>
      <c r="L51" s="19">
        <f t="shared" si="6"/>
        <v>0</v>
      </c>
      <c r="M51" s="12">
        <f t="shared" si="7"/>
        <v>0</v>
      </c>
    </row>
    <row r="52" spans="1:13" ht="18.75" customHeight="1" x14ac:dyDescent="0.25">
      <c r="A52" s="77"/>
      <c r="B52" s="58" t="s">
        <v>27</v>
      </c>
      <c r="C52" s="58">
        <v>714</v>
      </c>
      <c r="D52" s="58">
        <v>396</v>
      </c>
      <c r="E52" s="58">
        <v>2</v>
      </c>
      <c r="F52" s="59">
        <f t="shared" si="9"/>
        <v>0.56548799999999999</v>
      </c>
      <c r="G52" s="60">
        <f t="shared" si="10"/>
        <v>2912.8286880000001</v>
      </c>
      <c r="H52" s="49"/>
      <c r="I52" s="52"/>
      <c r="J52" s="58"/>
      <c r="K52" s="58"/>
      <c r="L52" s="19">
        <f t="shared" si="6"/>
        <v>0</v>
      </c>
      <c r="M52" s="12">
        <f t="shared" si="7"/>
        <v>0</v>
      </c>
    </row>
    <row r="53" spans="1:13" ht="18.75" x14ac:dyDescent="0.25">
      <c r="A53" s="77"/>
      <c r="B53" s="58" t="s">
        <v>200</v>
      </c>
      <c r="C53" s="58">
        <v>614</v>
      </c>
      <c r="D53" s="58">
        <v>296</v>
      </c>
      <c r="E53" s="58">
        <v>2</v>
      </c>
      <c r="F53" s="59"/>
      <c r="G53" s="60"/>
      <c r="H53" s="51">
        <f>D53/1000*C53/1000*E53*A53</f>
        <v>0</v>
      </c>
      <c r="I53" s="52">
        <f>R53*$I$9</f>
        <v>0</v>
      </c>
      <c r="J53" s="58"/>
      <c r="K53" s="58"/>
      <c r="L53" s="19">
        <f t="shared" si="6"/>
        <v>0</v>
      </c>
      <c r="M53" s="12">
        <f t="shared" si="7"/>
        <v>0</v>
      </c>
    </row>
    <row r="54" spans="1:13" ht="18.75" x14ac:dyDescent="0.25">
      <c r="A54" s="77"/>
      <c r="B54" s="58" t="s">
        <v>201</v>
      </c>
      <c r="C54" s="58">
        <v>614</v>
      </c>
      <c r="D54" s="58">
        <v>296</v>
      </c>
      <c r="E54" s="58">
        <v>2</v>
      </c>
      <c r="F54" s="59"/>
      <c r="G54" s="60"/>
      <c r="H54" s="49"/>
      <c r="I54" s="52"/>
      <c r="J54" s="59">
        <f>D54/1000*C54/1000*E54*A54</f>
        <v>0</v>
      </c>
      <c r="K54" s="53">
        <f>J54*$K$9</f>
        <v>0</v>
      </c>
      <c r="L54" s="19">
        <f t="shared" si="6"/>
        <v>0</v>
      </c>
      <c r="M54" s="12">
        <f t="shared" si="7"/>
        <v>0</v>
      </c>
    </row>
    <row r="55" spans="1:13" ht="18.75" customHeight="1" x14ac:dyDescent="0.25">
      <c r="A55" s="77"/>
      <c r="B55" s="58" t="s">
        <v>28</v>
      </c>
      <c r="C55" s="58">
        <v>714</v>
      </c>
      <c r="D55" s="58">
        <v>446</v>
      </c>
      <c r="E55" s="58">
        <v>2</v>
      </c>
      <c r="F55" s="59">
        <f t="shared" si="9"/>
        <v>0.63688800000000001</v>
      </c>
      <c r="G55" s="60">
        <f t="shared" si="10"/>
        <v>3280.6100879999999</v>
      </c>
      <c r="H55" s="49"/>
      <c r="I55" s="52"/>
      <c r="J55" s="58"/>
      <c r="K55" s="58"/>
      <c r="L55" s="19">
        <f t="shared" si="6"/>
        <v>0</v>
      </c>
      <c r="M55" s="12">
        <f t="shared" si="7"/>
        <v>0</v>
      </c>
    </row>
    <row r="56" spans="1:13" ht="18.75" x14ac:dyDescent="0.25">
      <c r="A56" s="77"/>
      <c r="B56" s="58" t="s">
        <v>202</v>
      </c>
      <c r="C56" s="58">
        <v>614</v>
      </c>
      <c r="D56" s="58">
        <v>346</v>
      </c>
      <c r="E56" s="58">
        <v>2</v>
      </c>
      <c r="F56" s="59"/>
      <c r="G56" s="60"/>
      <c r="H56" s="51">
        <f>D56/1000*C56/1000*E56*A56</f>
        <v>0</v>
      </c>
      <c r="I56" s="52">
        <f>R56*$I$9</f>
        <v>0</v>
      </c>
      <c r="J56" s="58"/>
      <c r="K56" s="58"/>
      <c r="L56" s="19">
        <f t="shared" si="6"/>
        <v>0</v>
      </c>
      <c r="M56" s="12">
        <f t="shared" si="7"/>
        <v>0</v>
      </c>
    </row>
    <row r="57" spans="1:13" ht="18.75" x14ac:dyDescent="0.25">
      <c r="A57" s="77"/>
      <c r="B57" s="58" t="s">
        <v>203</v>
      </c>
      <c r="C57" s="58">
        <v>614</v>
      </c>
      <c r="D57" s="58">
        <v>346</v>
      </c>
      <c r="E57" s="58">
        <v>2</v>
      </c>
      <c r="F57" s="59"/>
      <c r="G57" s="60"/>
      <c r="H57" s="49"/>
      <c r="I57" s="52"/>
      <c r="J57" s="59">
        <f>D57/1000*C57/1000*E57*A57</f>
        <v>0</v>
      </c>
      <c r="K57" s="53">
        <f>J57*$K$9</f>
        <v>0</v>
      </c>
      <c r="L57" s="19">
        <f t="shared" si="6"/>
        <v>0</v>
      </c>
      <c r="M57" s="12">
        <f t="shared" si="7"/>
        <v>0</v>
      </c>
    </row>
    <row r="58" spans="1:13" ht="18.75" customHeight="1" x14ac:dyDescent="0.25">
      <c r="A58" s="77"/>
      <c r="B58" s="58" t="s">
        <v>29</v>
      </c>
      <c r="C58" s="58">
        <v>714</v>
      </c>
      <c r="D58" s="58">
        <v>396</v>
      </c>
      <c r="E58" s="58">
        <v>1</v>
      </c>
      <c r="F58" s="59">
        <f t="shared" si="9"/>
        <v>0.282744</v>
      </c>
      <c r="G58" s="60">
        <f t="shared" si="10"/>
        <v>1456.414344</v>
      </c>
      <c r="H58" s="49"/>
      <c r="I58" s="52"/>
      <c r="J58" s="58"/>
      <c r="K58" s="58"/>
      <c r="L58" s="19">
        <f t="shared" si="6"/>
        <v>0</v>
      </c>
      <c r="M58" s="12">
        <f t="shared" si="7"/>
        <v>0</v>
      </c>
    </row>
    <row r="59" spans="1:13" ht="18.75" x14ac:dyDescent="0.25">
      <c r="A59" s="77"/>
      <c r="B59" s="58" t="s">
        <v>204</v>
      </c>
      <c r="C59" s="58">
        <v>614</v>
      </c>
      <c r="D59" s="58">
        <v>296</v>
      </c>
      <c r="E59" s="58">
        <v>1</v>
      </c>
      <c r="F59" s="59"/>
      <c r="G59" s="60"/>
      <c r="H59" s="51">
        <f>D59/1000*C59/1000*E59*A59</f>
        <v>0</v>
      </c>
      <c r="I59" s="52">
        <f>R59*$I$9</f>
        <v>0</v>
      </c>
      <c r="J59" s="58"/>
      <c r="K59" s="58"/>
      <c r="L59" s="19">
        <f t="shared" si="6"/>
        <v>0</v>
      </c>
      <c r="M59" s="12">
        <f t="shared" si="7"/>
        <v>0</v>
      </c>
    </row>
    <row r="60" spans="1:13" ht="18.75" x14ac:dyDescent="0.25">
      <c r="A60" s="77"/>
      <c r="B60" s="58" t="s">
        <v>205</v>
      </c>
      <c r="C60" s="58">
        <v>614</v>
      </c>
      <c r="D60" s="58">
        <v>296</v>
      </c>
      <c r="E60" s="58">
        <v>1</v>
      </c>
      <c r="F60" s="59"/>
      <c r="G60" s="60"/>
      <c r="H60" s="49"/>
      <c r="I60" s="52"/>
      <c r="J60" s="59">
        <f>D60/1000*C60/1000*E60*A60</f>
        <v>0</v>
      </c>
      <c r="K60" s="53">
        <f>J60*$K$9</f>
        <v>0</v>
      </c>
      <c r="L60" s="19">
        <f t="shared" si="6"/>
        <v>0</v>
      </c>
      <c r="M60" s="12">
        <f t="shared" si="7"/>
        <v>0</v>
      </c>
    </row>
    <row r="61" spans="1:13" ht="18.75" customHeight="1" x14ac:dyDescent="0.25">
      <c r="A61" s="77"/>
      <c r="B61" s="58" t="s">
        <v>184</v>
      </c>
      <c r="C61" s="58">
        <v>714</v>
      </c>
      <c r="D61" s="58">
        <v>362</v>
      </c>
      <c r="E61" s="58">
        <v>1</v>
      </c>
      <c r="F61" s="59">
        <f t="shared" si="9"/>
        <v>0.25846799999999998</v>
      </c>
      <c r="G61" s="60">
        <f t="shared" si="10"/>
        <v>1331.3686679999998</v>
      </c>
      <c r="H61" s="49"/>
      <c r="I61" s="52"/>
      <c r="J61" s="58"/>
      <c r="K61" s="58"/>
      <c r="L61" s="19">
        <f t="shared" si="6"/>
        <v>0</v>
      </c>
      <c r="M61" s="12">
        <f t="shared" si="7"/>
        <v>0</v>
      </c>
    </row>
    <row r="62" spans="1:13" ht="18.75" x14ac:dyDescent="0.25">
      <c r="A62" s="77"/>
      <c r="B62" s="58" t="s">
        <v>206</v>
      </c>
      <c r="C62" s="58">
        <v>614</v>
      </c>
      <c r="D62" s="58">
        <v>262</v>
      </c>
      <c r="E62" s="58">
        <v>1</v>
      </c>
      <c r="F62" s="59"/>
      <c r="G62" s="60"/>
      <c r="H62" s="51">
        <f>D62/1000*C62/1000*E62*A62</f>
        <v>0</v>
      </c>
      <c r="I62" s="52">
        <f>R62*$I$9</f>
        <v>0</v>
      </c>
      <c r="J62" s="58"/>
      <c r="K62" s="58"/>
      <c r="L62" s="19">
        <f t="shared" si="6"/>
        <v>0</v>
      </c>
      <c r="M62" s="12">
        <f t="shared" si="7"/>
        <v>0</v>
      </c>
    </row>
    <row r="63" spans="1:13" ht="18.75" x14ac:dyDescent="0.25">
      <c r="A63" s="77"/>
      <c r="B63" s="58" t="s">
        <v>207</v>
      </c>
      <c r="C63" s="58">
        <v>614</v>
      </c>
      <c r="D63" s="58">
        <v>262</v>
      </c>
      <c r="E63" s="58">
        <v>1</v>
      </c>
      <c r="F63" s="59"/>
      <c r="G63" s="60"/>
      <c r="H63" s="49"/>
      <c r="I63" s="52"/>
      <c r="J63" s="59">
        <f>D63/1000*C63/1000*E63*A63</f>
        <v>0</v>
      </c>
      <c r="K63" s="53">
        <f>J63*$K$9</f>
        <v>0</v>
      </c>
      <c r="L63" s="19">
        <f t="shared" si="6"/>
        <v>0</v>
      </c>
      <c r="M63" s="12">
        <f t="shared" si="7"/>
        <v>0</v>
      </c>
    </row>
    <row r="64" spans="1:13" ht="18.75" customHeight="1" x14ac:dyDescent="0.25">
      <c r="A64" s="77"/>
      <c r="B64" s="58" t="s">
        <v>30</v>
      </c>
      <c r="C64" s="58">
        <v>954</v>
      </c>
      <c r="D64" s="58">
        <v>296</v>
      </c>
      <c r="E64" s="58">
        <v>1</v>
      </c>
      <c r="F64" s="59">
        <f t="shared" si="9"/>
        <v>0.28238399999999997</v>
      </c>
      <c r="G64" s="60">
        <f t="shared" si="10"/>
        <v>1454.5599839999998</v>
      </c>
      <c r="H64" s="49"/>
      <c r="I64" s="52"/>
      <c r="J64" s="18"/>
      <c r="K64" s="18"/>
      <c r="L64" s="19">
        <f t="shared" si="6"/>
        <v>0</v>
      </c>
      <c r="M64" s="12">
        <f t="shared" si="7"/>
        <v>0</v>
      </c>
    </row>
    <row r="65" spans="1:13" ht="18.75" customHeight="1" x14ac:dyDescent="0.25">
      <c r="A65" s="77"/>
      <c r="B65" s="58" t="s">
        <v>31</v>
      </c>
      <c r="C65" s="58">
        <v>954</v>
      </c>
      <c r="D65" s="58">
        <v>296</v>
      </c>
      <c r="E65" s="58">
        <v>1</v>
      </c>
      <c r="F65" s="59">
        <f t="shared" si="9"/>
        <v>0.28238399999999997</v>
      </c>
      <c r="G65" s="60">
        <f t="shared" si="10"/>
        <v>1454.5599839999998</v>
      </c>
      <c r="H65" s="49"/>
      <c r="I65" s="52"/>
      <c r="J65" s="18"/>
      <c r="K65" s="18"/>
      <c r="L65" s="19">
        <f t="shared" si="6"/>
        <v>0</v>
      </c>
      <c r="M65" s="12">
        <f t="shared" si="7"/>
        <v>0</v>
      </c>
    </row>
    <row r="66" spans="1:13" ht="18.75" customHeight="1" x14ac:dyDescent="0.25">
      <c r="A66" s="77"/>
      <c r="B66" s="58" t="s">
        <v>32</v>
      </c>
      <c r="C66" s="58">
        <v>954</v>
      </c>
      <c r="D66" s="58">
        <v>396</v>
      </c>
      <c r="E66" s="58">
        <v>1</v>
      </c>
      <c r="F66" s="59">
        <f t="shared" si="9"/>
        <v>0.37778400000000001</v>
      </c>
      <c r="G66" s="60">
        <f t="shared" si="10"/>
        <v>1945.9653840000001</v>
      </c>
      <c r="H66" s="49"/>
      <c r="I66" s="52"/>
      <c r="J66" s="18"/>
      <c r="K66" s="18"/>
      <c r="L66" s="19">
        <f t="shared" si="6"/>
        <v>0</v>
      </c>
      <c r="M66" s="12">
        <f t="shared" si="7"/>
        <v>0</v>
      </c>
    </row>
    <row r="67" spans="1:13" ht="18.75" customHeight="1" x14ac:dyDescent="0.25">
      <c r="A67" s="77"/>
      <c r="B67" s="58" t="s">
        <v>33</v>
      </c>
      <c r="C67" s="58">
        <v>954</v>
      </c>
      <c r="D67" s="58">
        <v>396</v>
      </c>
      <c r="E67" s="58">
        <v>1</v>
      </c>
      <c r="F67" s="59">
        <f t="shared" si="9"/>
        <v>0.37778400000000001</v>
      </c>
      <c r="G67" s="60">
        <f t="shared" si="10"/>
        <v>1945.9653840000001</v>
      </c>
      <c r="H67" s="49"/>
      <c r="I67" s="52"/>
      <c r="J67" s="18"/>
      <c r="K67" s="18"/>
      <c r="L67" s="19">
        <f t="shared" si="6"/>
        <v>0</v>
      </c>
      <c r="M67" s="12">
        <f t="shared" si="7"/>
        <v>0</v>
      </c>
    </row>
    <row r="68" spans="1:13" ht="18.75" customHeight="1" x14ac:dyDescent="0.25">
      <c r="A68" s="77"/>
      <c r="B68" s="58" t="s">
        <v>34</v>
      </c>
      <c r="C68" s="58">
        <v>954</v>
      </c>
      <c r="D68" s="58">
        <v>446</v>
      </c>
      <c r="E68" s="58">
        <v>1</v>
      </c>
      <c r="F68" s="59">
        <f t="shared" si="9"/>
        <v>0.42548399999999997</v>
      </c>
      <c r="G68" s="60">
        <f t="shared" si="10"/>
        <v>2191.6680839999999</v>
      </c>
      <c r="H68" s="49"/>
      <c r="I68" s="52"/>
      <c r="J68" s="18"/>
      <c r="K68" s="18"/>
      <c r="L68" s="19">
        <f t="shared" si="6"/>
        <v>0</v>
      </c>
      <c r="M68" s="12">
        <f t="shared" si="7"/>
        <v>0</v>
      </c>
    </row>
    <row r="69" spans="1:13" ht="18.75" customHeight="1" x14ac:dyDescent="0.25">
      <c r="A69" s="77"/>
      <c r="B69" s="58" t="s">
        <v>35</v>
      </c>
      <c r="C69" s="58">
        <v>954</v>
      </c>
      <c r="D69" s="58">
        <v>446</v>
      </c>
      <c r="E69" s="58">
        <v>1</v>
      </c>
      <c r="F69" s="59">
        <f t="shared" si="9"/>
        <v>0.42548399999999997</v>
      </c>
      <c r="G69" s="60">
        <f t="shared" si="10"/>
        <v>2191.6680839999999</v>
      </c>
      <c r="H69" s="49"/>
      <c r="I69" s="52"/>
      <c r="J69" s="18"/>
      <c r="K69" s="18"/>
      <c r="L69" s="19">
        <f t="shared" si="6"/>
        <v>0</v>
      </c>
      <c r="M69" s="12">
        <f t="shared" si="7"/>
        <v>0</v>
      </c>
    </row>
    <row r="70" spans="1:13" ht="18.75" customHeight="1" x14ac:dyDescent="0.25">
      <c r="A70" s="77"/>
      <c r="B70" s="58" t="s">
        <v>36</v>
      </c>
      <c r="C70" s="58">
        <v>954</v>
      </c>
      <c r="D70" s="58">
        <v>496</v>
      </c>
      <c r="E70" s="58">
        <v>1</v>
      </c>
      <c r="F70" s="59">
        <f t="shared" si="9"/>
        <v>0.47318399999999999</v>
      </c>
      <c r="G70" s="60">
        <f t="shared" si="10"/>
        <v>2437.3707840000002</v>
      </c>
      <c r="H70" s="49"/>
      <c r="I70" s="52"/>
      <c r="J70" s="18"/>
      <c r="K70" s="18"/>
      <c r="L70" s="19">
        <f t="shared" si="6"/>
        <v>0</v>
      </c>
      <c r="M70" s="12">
        <f t="shared" si="7"/>
        <v>0</v>
      </c>
    </row>
    <row r="71" spans="1:13" ht="18.75" customHeight="1" x14ac:dyDescent="0.25">
      <c r="A71" s="77"/>
      <c r="B71" s="58" t="s">
        <v>37</v>
      </c>
      <c r="C71" s="58">
        <v>954</v>
      </c>
      <c r="D71" s="58">
        <v>496</v>
      </c>
      <c r="E71" s="58">
        <v>1</v>
      </c>
      <c r="F71" s="59">
        <f t="shared" si="9"/>
        <v>0.47318399999999999</v>
      </c>
      <c r="G71" s="60">
        <f t="shared" si="10"/>
        <v>2437.3707840000002</v>
      </c>
      <c r="H71" s="49"/>
      <c r="I71" s="52"/>
      <c r="J71" s="18"/>
      <c r="K71" s="18"/>
      <c r="L71" s="19">
        <f t="shared" si="6"/>
        <v>0</v>
      </c>
      <c r="M71" s="12">
        <f t="shared" si="7"/>
        <v>0</v>
      </c>
    </row>
    <row r="72" spans="1:13" ht="18.75" customHeight="1" x14ac:dyDescent="0.25">
      <c r="A72" s="77"/>
      <c r="B72" s="58" t="s">
        <v>38</v>
      </c>
      <c r="C72" s="58">
        <v>954</v>
      </c>
      <c r="D72" s="58">
        <v>596</v>
      </c>
      <c r="E72" s="58">
        <v>1</v>
      </c>
      <c r="F72" s="59">
        <f t="shared" si="9"/>
        <v>0.56858399999999998</v>
      </c>
      <c r="G72" s="60">
        <f t="shared" si="10"/>
        <v>2928.7761839999998</v>
      </c>
      <c r="H72" s="49"/>
      <c r="I72" s="52"/>
      <c r="J72" s="18"/>
      <c r="K72" s="18"/>
      <c r="L72" s="19">
        <f t="shared" si="6"/>
        <v>0</v>
      </c>
      <c r="M72" s="12">
        <f t="shared" si="7"/>
        <v>0</v>
      </c>
    </row>
    <row r="73" spans="1:13" ht="18.75" customHeight="1" x14ac:dyDescent="0.25">
      <c r="A73" s="77"/>
      <c r="B73" s="58" t="s">
        <v>39</v>
      </c>
      <c r="C73" s="58">
        <v>954</v>
      </c>
      <c r="D73" s="58">
        <v>596</v>
      </c>
      <c r="E73" s="58">
        <v>1</v>
      </c>
      <c r="F73" s="59">
        <f t="shared" si="9"/>
        <v>0.56858399999999998</v>
      </c>
      <c r="G73" s="60">
        <f t="shared" si="10"/>
        <v>2928.7761839999998</v>
      </c>
      <c r="H73" s="49"/>
      <c r="I73" s="52"/>
      <c r="J73" s="18"/>
      <c r="K73" s="18"/>
      <c r="L73" s="19">
        <f t="shared" si="6"/>
        <v>0</v>
      </c>
      <c r="M73" s="12">
        <f t="shared" si="7"/>
        <v>0</v>
      </c>
    </row>
    <row r="74" spans="1:13" ht="18.75" customHeight="1" x14ac:dyDescent="0.25">
      <c r="A74" s="77"/>
      <c r="B74" s="58" t="s">
        <v>40</v>
      </c>
      <c r="C74" s="58">
        <v>954</v>
      </c>
      <c r="D74" s="58">
        <v>296</v>
      </c>
      <c r="E74" s="58">
        <v>2</v>
      </c>
      <c r="F74" s="59">
        <f t="shared" si="9"/>
        <v>0.56476799999999994</v>
      </c>
      <c r="G74" s="60">
        <f t="shared" si="10"/>
        <v>2909.1199679999995</v>
      </c>
      <c r="H74" s="49"/>
      <c r="I74" s="52"/>
      <c r="J74" s="18"/>
      <c r="K74" s="18"/>
      <c r="L74" s="19">
        <f t="shared" si="6"/>
        <v>0</v>
      </c>
      <c r="M74" s="12">
        <f t="shared" si="7"/>
        <v>0</v>
      </c>
    </row>
    <row r="75" spans="1:13" ht="18.75" customHeight="1" x14ac:dyDescent="0.25">
      <c r="A75" s="77"/>
      <c r="B75" s="58" t="s">
        <v>41</v>
      </c>
      <c r="C75" s="58">
        <v>954</v>
      </c>
      <c r="D75" s="58">
        <v>396</v>
      </c>
      <c r="E75" s="58">
        <v>2</v>
      </c>
      <c r="F75" s="59">
        <f t="shared" si="9"/>
        <v>0.75556800000000002</v>
      </c>
      <c r="G75" s="60">
        <f t="shared" si="10"/>
        <v>3891.9307680000002</v>
      </c>
      <c r="H75" s="49"/>
      <c r="I75" s="52"/>
      <c r="J75" s="18"/>
      <c r="K75" s="18"/>
      <c r="L75" s="19">
        <f t="shared" si="6"/>
        <v>0</v>
      </c>
      <c r="M75" s="12">
        <f t="shared" si="7"/>
        <v>0</v>
      </c>
    </row>
    <row r="76" spans="1:13" ht="18.75" customHeight="1" x14ac:dyDescent="0.25">
      <c r="A76" s="77"/>
      <c r="B76" s="58" t="s">
        <v>42</v>
      </c>
      <c r="C76" s="58">
        <v>954</v>
      </c>
      <c r="D76" s="58">
        <v>446</v>
      </c>
      <c r="E76" s="58">
        <v>2</v>
      </c>
      <c r="F76" s="59">
        <f t="shared" si="9"/>
        <v>0.85096799999999995</v>
      </c>
      <c r="G76" s="60">
        <f t="shared" si="10"/>
        <v>4383.3361679999998</v>
      </c>
      <c r="H76" s="49"/>
      <c r="I76" s="52"/>
      <c r="J76" s="18"/>
      <c r="K76" s="18"/>
      <c r="L76" s="19">
        <f t="shared" si="6"/>
        <v>0</v>
      </c>
      <c r="M76" s="12">
        <f t="shared" si="7"/>
        <v>0</v>
      </c>
    </row>
    <row r="77" spans="1:13" ht="18.75" customHeight="1" x14ac:dyDescent="0.25">
      <c r="A77" s="77"/>
      <c r="B77" s="58" t="s">
        <v>67</v>
      </c>
      <c r="C77" s="58">
        <v>954</v>
      </c>
      <c r="D77" s="58">
        <v>396</v>
      </c>
      <c r="E77" s="58">
        <v>1</v>
      </c>
      <c r="F77" s="59">
        <f t="shared" si="9"/>
        <v>0.37778400000000001</v>
      </c>
      <c r="G77" s="60">
        <f t="shared" si="10"/>
        <v>1945.9653840000001</v>
      </c>
      <c r="H77" s="49"/>
      <c r="I77" s="52"/>
      <c r="J77" s="18"/>
      <c r="K77" s="18"/>
      <c r="L77" s="19">
        <f t="shared" si="6"/>
        <v>0</v>
      </c>
      <c r="M77" s="12">
        <f t="shared" si="7"/>
        <v>0</v>
      </c>
    </row>
    <row r="78" spans="1:13" ht="18.75" customHeight="1" x14ac:dyDescent="0.25">
      <c r="A78" s="77"/>
      <c r="B78" s="58" t="s">
        <v>68</v>
      </c>
      <c r="C78" s="58">
        <v>954</v>
      </c>
      <c r="D78" s="58">
        <v>396</v>
      </c>
      <c r="E78" s="58">
        <v>1</v>
      </c>
      <c r="F78" s="59">
        <f t="shared" si="9"/>
        <v>0.37778400000000001</v>
      </c>
      <c r="G78" s="60">
        <f t="shared" si="10"/>
        <v>1945.9653840000001</v>
      </c>
      <c r="H78" s="49"/>
      <c r="I78" s="52"/>
      <c r="J78" s="18"/>
      <c r="K78" s="18"/>
      <c r="L78" s="19">
        <f t="shared" ref="L78:L141" si="11">A78*G78</f>
        <v>0</v>
      </c>
      <c r="M78" s="12">
        <f t="shared" ref="M78:M141" si="12">F78*A78</f>
        <v>0</v>
      </c>
    </row>
    <row r="79" spans="1:13" ht="18.75" customHeight="1" x14ac:dyDescent="0.25">
      <c r="A79" s="77"/>
      <c r="B79" s="58" t="s">
        <v>43</v>
      </c>
      <c r="C79" s="58">
        <v>954</v>
      </c>
      <c r="D79" s="58">
        <v>362</v>
      </c>
      <c r="E79" s="58">
        <v>1</v>
      </c>
      <c r="F79" s="59">
        <f t="shared" si="9"/>
        <v>0.34534799999999999</v>
      </c>
      <c r="G79" s="60">
        <f t="shared" si="10"/>
        <v>1778.8875479999999</v>
      </c>
      <c r="H79" s="49"/>
      <c r="I79" s="52"/>
      <c r="J79" s="18"/>
      <c r="K79" s="18"/>
      <c r="L79" s="19">
        <f t="shared" si="11"/>
        <v>0</v>
      </c>
      <c r="M79" s="12">
        <f t="shared" si="12"/>
        <v>0</v>
      </c>
    </row>
    <row r="80" spans="1:13" ht="18.75" customHeight="1" x14ac:dyDescent="0.25">
      <c r="A80" s="77"/>
      <c r="B80" s="58" t="s">
        <v>69</v>
      </c>
      <c r="C80" s="58">
        <v>954</v>
      </c>
      <c r="D80" s="58">
        <v>362</v>
      </c>
      <c r="E80" s="58">
        <v>1</v>
      </c>
      <c r="F80" s="59">
        <f t="shared" si="9"/>
        <v>0.34534799999999999</v>
      </c>
      <c r="G80" s="60">
        <f t="shared" si="10"/>
        <v>1778.8875479999999</v>
      </c>
      <c r="H80" s="49"/>
      <c r="I80" s="52"/>
      <c r="J80" s="18"/>
      <c r="K80" s="18"/>
      <c r="L80" s="19">
        <f t="shared" si="11"/>
        <v>0</v>
      </c>
      <c r="M80" s="12">
        <f t="shared" si="12"/>
        <v>0</v>
      </c>
    </row>
    <row r="81" spans="1:13" ht="18.75" customHeight="1" x14ac:dyDescent="0.25">
      <c r="A81" s="77"/>
      <c r="B81" s="58" t="s">
        <v>44</v>
      </c>
      <c r="C81" s="58">
        <v>954</v>
      </c>
      <c r="D81" s="58">
        <v>396</v>
      </c>
      <c r="E81" s="58">
        <v>1</v>
      </c>
      <c r="F81" s="59">
        <f t="shared" si="9"/>
        <v>0.37778400000000001</v>
      </c>
      <c r="G81" s="60">
        <f t="shared" si="10"/>
        <v>1945.9653840000001</v>
      </c>
      <c r="H81" s="49"/>
      <c r="I81" s="52"/>
      <c r="J81" s="58"/>
      <c r="K81" s="58"/>
      <c r="L81" s="19">
        <f t="shared" si="11"/>
        <v>0</v>
      </c>
      <c r="M81" s="12">
        <f t="shared" si="12"/>
        <v>0</v>
      </c>
    </row>
    <row r="82" spans="1:13" ht="18.75" customHeight="1" x14ac:dyDescent="0.25">
      <c r="A82" s="77"/>
      <c r="B82" s="58" t="s">
        <v>45</v>
      </c>
      <c r="C82" s="58">
        <v>954</v>
      </c>
      <c r="D82" s="58">
        <v>396</v>
      </c>
      <c r="E82" s="58">
        <v>1</v>
      </c>
      <c r="F82" s="59">
        <f t="shared" si="9"/>
        <v>0.37778400000000001</v>
      </c>
      <c r="G82" s="60">
        <f t="shared" si="10"/>
        <v>1945.9653840000001</v>
      </c>
      <c r="H82" s="49"/>
      <c r="I82" s="52"/>
      <c r="J82" s="58"/>
      <c r="K82" s="58"/>
      <c r="L82" s="19">
        <f t="shared" si="11"/>
        <v>0</v>
      </c>
      <c r="M82" s="12">
        <f t="shared" si="12"/>
        <v>0</v>
      </c>
    </row>
    <row r="83" spans="1:13" ht="18.75" x14ac:dyDescent="0.25">
      <c r="A83" s="77"/>
      <c r="B83" s="58" t="s">
        <v>208</v>
      </c>
      <c r="C83" s="58">
        <v>854</v>
      </c>
      <c r="D83" s="58">
        <v>296</v>
      </c>
      <c r="E83" s="58">
        <v>1</v>
      </c>
      <c r="F83" s="59"/>
      <c r="G83" s="60"/>
      <c r="H83" s="51">
        <f>D83/1000*C83/1000*E83*A83</f>
        <v>0</v>
      </c>
      <c r="I83" s="52">
        <f>R83*$I$9</f>
        <v>0</v>
      </c>
      <c r="J83" s="58"/>
      <c r="K83" s="58"/>
      <c r="L83" s="19">
        <f t="shared" si="11"/>
        <v>0</v>
      </c>
      <c r="M83" s="12">
        <f t="shared" si="12"/>
        <v>0</v>
      </c>
    </row>
    <row r="84" spans="1:13" ht="18.75" x14ac:dyDescent="0.25">
      <c r="A84" s="77"/>
      <c r="B84" s="58" t="s">
        <v>209</v>
      </c>
      <c r="C84" s="58">
        <v>854</v>
      </c>
      <c r="D84" s="58">
        <v>296</v>
      </c>
      <c r="E84" s="58">
        <v>1</v>
      </c>
      <c r="F84" s="59"/>
      <c r="G84" s="60"/>
      <c r="H84" s="49"/>
      <c r="I84" s="52"/>
      <c r="J84" s="59">
        <f>D84/1000*C84/1000*E84*A84</f>
        <v>0</v>
      </c>
      <c r="K84" s="53">
        <f>J84*$K$9</f>
        <v>0</v>
      </c>
      <c r="L84" s="19">
        <f t="shared" si="11"/>
        <v>0</v>
      </c>
      <c r="M84" s="12">
        <f t="shared" si="12"/>
        <v>0</v>
      </c>
    </row>
    <row r="85" spans="1:13" ht="18.75" customHeight="1" x14ac:dyDescent="0.25">
      <c r="A85" s="77"/>
      <c r="B85" s="58" t="s">
        <v>46</v>
      </c>
      <c r="C85" s="58">
        <v>954</v>
      </c>
      <c r="D85" s="58">
        <v>446</v>
      </c>
      <c r="E85" s="58">
        <v>1</v>
      </c>
      <c r="F85" s="59">
        <f t="shared" si="9"/>
        <v>0.42548399999999997</v>
      </c>
      <c r="G85" s="60">
        <f t="shared" si="10"/>
        <v>2191.6680839999999</v>
      </c>
      <c r="H85" s="49"/>
      <c r="I85" s="52"/>
      <c r="J85" s="58"/>
      <c r="K85" s="58"/>
      <c r="L85" s="19">
        <f t="shared" si="11"/>
        <v>0</v>
      </c>
      <c r="M85" s="12">
        <f t="shared" si="12"/>
        <v>0</v>
      </c>
    </row>
    <row r="86" spans="1:13" ht="18.75" customHeight="1" x14ac:dyDescent="0.25">
      <c r="A86" s="77"/>
      <c r="B86" s="58" t="s">
        <v>47</v>
      </c>
      <c r="C86" s="58">
        <v>954</v>
      </c>
      <c r="D86" s="58">
        <v>446</v>
      </c>
      <c r="E86" s="58">
        <v>1</v>
      </c>
      <c r="F86" s="59">
        <f t="shared" si="9"/>
        <v>0.42548399999999997</v>
      </c>
      <c r="G86" s="60">
        <f t="shared" si="10"/>
        <v>2191.6680839999999</v>
      </c>
      <c r="H86" s="49"/>
      <c r="I86" s="52"/>
      <c r="J86" s="58"/>
      <c r="K86" s="58"/>
      <c r="L86" s="19">
        <f t="shared" si="11"/>
        <v>0</v>
      </c>
      <c r="M86" s="12">
        <f t="shared" si="12"/>
        <v>0</v>
      </c>
    </row>
    <row r="87" spans="1:13" ht="18.75" x14ac:dyDescent="0.25">
      <c r="A87" s="77"/>
      <c r="B87" s="58" t="s">
        <v>210</v>
      </c>
      <c r="C87" s="58">
        <v>854</v>
      </c>
      <c r="D87" s="58">
        <v>346</v>
      </c>
      <c r="E87" s="58">
        <v>1</v>
      </c>
      <c r="F87" s="59"/>
      <c r="G87" s="60"/>
      <c r="H87" s="51">
        <f>D87/1000*C87/1000*E87*A87</f>
        <v>0</v>
      </c>
      <c r="I87" s="52">
        <f>R87*$I$9</f>
        <v>0</v>
      </c>
      <c r="J87" s="58"/>
      <c r="K87" s="58"/>
      <c r="L87" s="19">
        <f t="shared" si="11"/>
        <v>0</v>
      </c>
      <c r="M87" s="12">
        <f t="shared" si="12"/>
        <v>0</v>
      </c>
    </row>
    <row r="88" spans="1:13" ht="18.75" x14ac:dyDescent="0.25">
      <c r="A88" s="77"/>
      <c r="B88" s="58" t="s">
        <v>211</v>
      </c>
      <c r="C88" s="58">
        <v>854</v>
      </c>
      <c r="D88" s="58">
        <v>346</v>
      </c>
      <c r="E88" s="58">
        <v>1</v>
      </c>
      <c r="F88" s="59"/>
      <c r="G88" s="60"/>
      <c r="H88" s="49"/>
      <c r="I88" s="52"/>
      <c r="J88" s="59">
        <f>D88/1000*C88/1000*E88*A88</f>
        <v>0</v>
      </c>
      <c r="K88" s="53">
        <f>J88*$K$9</f>
        <v>0</v>
      </c>
      <c r="L88" s="19">
        <f t="shared" si="11"/>
        <v>0</v>
      </c>
      <c r="M88" s="12">
        <f t="shared" si="12"/>
        <v>0</v>
      </c>
    </row>
    <row r="89" spans="1:13" ht="18.75" customHeight="1" x14ac:dyDescent="0.25">
      <c r="A89" s="77"/>
      <c r="B89" s="58" t="s">
        <v>48</v>
      </c>
      <c r="C89" s="58">
        <v>954</v>
      </c>
      <c r="D89" s="58">
        <v>496</v>
      </c>
      <c r="E89" s="58">
        <v>1</v>
      </c>
      <c r="F89" s="59">
        <f t="shared" si="9"/>
        <v>0.47318399999999999</v>
      </c>
      <c r="G89" s="60">
        <f t="shared" si="10"/>
        <v>2437.3707840000002</v>
      </c>
      <c r="H89" s="49"/>
      <c r="I89" s="52"/>
      <c r="J89" s="58"/>
      <c r="K89" s="58"/>
      <c r="L89" s="19">
        <f t="shared" si="11"/>
        <v>0</v>
      </c>
      <c r="M89" s="12">
        <f t="shared" si="12"/>
        <v>0</v>
      </c>
    </row>
    <row r="90" spans="1:13" ht="18.75" customHeight="1" x14ac:dyDescent="0.25">
      <c r="A90" s="77"/>
      <c r="B90" s="58" t="s">
        <v>49</v>
      </c>
      <c r="C90" s="58">
        <v>954</v>
      </c>
      <c r="D90" s="58">
        <v>496</v>
      </c>
      <c r="E90" s="58">
        <v>1</v>
      </c>
      <c r="F90" s="59">
        <f t="shared" si="9"/>
        <v>0.47318399999999999</v>
      </c>
      <c r="G90" s="60">
        <f t="shared" si="10"/>
        <v>2437.3707840000002</v>
      </c>
      <c r="H90" s="49"/>
      <c r="I90" s="52"/>
      <c r="J90" s="58"/>
      <c r="K90" s="58"/>
      <c r="L90" s="19">
        <f t="shared" si="11"/>
        <v>0</v>
      </c>
      <c r="M90" s="12">
        <f t="shared" si="12"/>
        <v>0</v>
      </c>
    </row>
    <row r="91" spans="1:13" ht="18.75" x14ac:dyDescent="0.25">
      <c r="A91" s="77"/>
      <c r="B91" s="58" t="s">
        <v>212</v>
      </c>
      <c r="C91" s="58">
        <v>854</v>
      </c>
      <c r="D91" s="58">
        <v>396</v>
      </c>
      <c r="E91" s="58">
        <v>1</v>
      </c>
      <c r="F91" s="59"/>
      <c r="G91" s="60"/>
      <c r="H91" s="51">
        <f>D91/1000*C91/1000*E91*A91</f>
        <v>0</v>
      </c>
      <c r="I91" s="52">
        <f>R91*$I$9</f>
        <v>0</v>
      </c>
      <c r="J91" s="58"/>
      <c r="K91" s="58"/>
      <c r="L91" s="19">
        <f t="shared" si="11"/>
        <v>0</v>
      </c>
      <c r="M91" s="12">
        <f t="shared" si="12"/>
        <v>0</v>
      </c>
    </row>
    <row r="92" spans="1:13" ht="18.75" x14ac:dyDescent="0.25">
      <c r="A92" s="77"/>
      <c r="B92" s="58" t="s">
        <v>213</v>
      </c>
      <c r="C92" s="58">
        <v>854</v>
      </c>
      <c r="D92" s="58">
        <v>396</v>
      </c>
      <c r="E92" s="58">
        <v>1</v>
      </c>
      <c r="F92" s="59"/>
      <c r="G92" s="60"/>
      <c r="H92" s="49"/>
      <c r="I92" s="52"/>
      <c r="J92" s="59">
        <f>D92/1000*C92/1000*E92*A92</f>
        <v>0</v>
      </c>
      <c r="K92" s="53">
        <f>J92*$K$9</f>
        <v>0</v>
      </c>
      <c r="L92" s="19">
        <f t="shared" si="11"/>
        <v>0</v>
      </c>
      <c r="M92" s="12">
        <f t="shared" si="12"/>
        <v>0</v>
      </c>
    </row>
    <row r="93" spans="1:13" ht="18.75" customHeight="1" x14ac:dyDescent="0.25">
      <c r="A93" s="77"/>
      <c r="B93" s="58" t="s">
        <v>50</v>
      </c>
      <c r="C93" s="58">
        <v>954</v>
      </c>
      <c r="D93" s="58">
        <v>596</v>
      </c>
      <c r="E93" s="58">
        <v>1</v>
      </c>
      <c r="F93" s="59">
        <f t="shared" si="9"/>
        <v>0.56858399999999998</v>
      </c>
      <c r="G93" s="60">
        <f t="shared" si="10"/>
        <v>2928.7761839999998</v>
      </c>
      <c r="H93" s="49"/>
      <c r="I93" s="52"/>
      <c r="J93" s="58"/>
      <c r="K93" s="58"/>
      <c r="L93" s="19">
        <f t="shared" si="11"/>
        <v>0</v>
      </c>
      <c r="M93" s="12">
        <f t="shared" si="12"/>
        <v>0</v>
      </c>
    </row>
    <row r="94" spans="1:13" ht="18.75" customHeight="1" x14ac:dyDescent="0.25">
      <c r="A94" s="77"/>
      <c r="B94" s="58" t="s">
        <v>51</v>
      </c>
      <c r="C94" s="58">
        <v>954</v>
      </c>
      <c r="D94" s="58">
        <v>596</v>
      </c>
      <c r="E94" s="58">
        <v>1</v>
      </c>
      <c r="F94" s="59">
        <f t="shared" si="9"/>
        <v>0.56858399999999998</v>
      </c>
      <c r="G94" s="60">
        <f t="shared" si="10"/>
        <v>2928.7761839999998</v>
      </c>
      <c r="H94" s="49"/>
      <c r="I94" s="52"/>
      <c r="J94" s="58"/>
      <c r="K94" s="58"/>
      <c r="L94" s="19">
        <f t="shared" si="11"/>
        <v>0</v>
      </c>
      <c r="M94" s="12">
        <f t="shared" si="12"/>
        <v>0</v>
      </c>
    </row>
    <row r="95" spans="1:13" ht="18.75" x14ac:dyDescent="0.25">
      <c r="A95" s="77"/>
      <c r="B95" s="58" t="s">
        <v>214</v>
      </c>
      <c r="C95" s="58">
        <v>854</v>
      </c>
      <c r="D95" s="58">
        <v>496</v>
      </c>
      <c r="E95" s="58">
        <v>1</v>
      </c>
      <c r="F95" s="59"/>
      <c r="G95" s="60"/>
      <c r="H95" s="51">
        <f>D95/1000*C95/1000*E95*A95</f>
        <v>0</v>
      </c>
      <c r="I95" s="52">
        <f>R95*$I$9</f>
        <v>0</v>
      </c>
      <c r="J95" s="58"/>
      <c r="K95" s="58"/>
      <c r="L95" s="19">
        <f t="shared" si="11"/>
        <v>0</v>
      </c>
      <c r="M95" s="12">
        <f t="shared" si="12"/>
        <v>0</v>
      </c>
    </row>
    <row r="96" spans="1:13" ht="18.75" x14ac:dyDescent="0.25">
      <c r="A96" s="77"/>
      <c r="B96" s="58" t="s">
        <v>215</v>
      </c>
      <c r="C96" s="58">
        <v>854</v>
      </c>
      <c r="D96" s="58">
        <v>496</v>
      </c>
      <c r="E96" s="58">
        <v>1</v>
      </c>
      <c r="F96" s="59"/>
      <c r="G96" s="60"/>
      <c r="H96" s="49"/>
      <c r="I96" s="52"/>
      <c r="J96" s="59">
        <f>D96/1000*C96/1000*E96*A96</f>
        <v>0</v>
      </c>
      <c r="K96" s="53">
        <f>J96*$K$9</f>
        <v>0</v>
      </c>
      <c r="L96" s="19">
        <f t="shared" si="11"/>
        <v>0</v>
      </c>
      <c r="M96" s="12">
        <f t="shared" si="12"/>
        <v>0</v>
      </c>
    </row>
    <row r="97" spans="1:13" ht="18.75" customHeight="1" x14ac:dyDescent="0.25">
      <c r="A97" s="77"/>
      <c r="B97" s="58" t="s">
        <v>52</v>
      </c>
      <c r="C97" s="58">
        <v>954</v>
      </c>
      <c r="D97" s="58">
        <v>396</v>
      </c>
      <c r="E97" s="58">
        <v>2</v>
      </c>
      <c r="F97" s="59">
        <f t="shared" si="9"/>
        <v>0.75556800000000002</v>
      </c>
      <c r="G97" s="60">
        <f t="shared" si="10"/>
        <v>3891.9307680000002</v>
      </c>
      <c r="H97" s="49"/>
      <c r="I97" s="52"/>
      <c r="J97" s="58"/>
      <c r="K97" s="58"/>
      <c r="L97" s="19">
        <f t="shared" si="11"/>
        <v>0</v>
      </c>
      <c r="M97" s="12">
        <f t="shared" si="12"/>
        <v>0</v>
      </c>
    </row>
    <row r="98" spans="1:13" ht="18.75" x14ac:dyDescent="0.25">
      <c r="A98" s="77"/>
      <c r="B98" s="58" t="s">
        <v>216</v>
      </c>
      <c r="C98" s="58">
        <v>854</v>
      </c>
      <c r="D98" s="58">
        <v>296</v>
      </c>
      <c r="E98" s="58">
        <v>2</v>
      </c>
      <c r="F98" s="59"/>
      <c r="G98" s="60"/>
      <c r="H98" s="51">
        <f>D98/1000*C98/1000*E98*A98</f>
        <v>0</v>
      </c>
      <c r="I98" s="52">
        <f>R98*$I$9</f>
        <v>0</v>
      </c>
      <c r="J98" s="58"/>
      <c r="K98" s="58"/>
      <c r="L98" s="19">
        <f t="shared" si="11"/>
        <v>0</v>
      </c>
      <c r="M98" s="12">
        <f t="shared" si="12"/>
        <v>0</v>
      </c>
    </row>
    <row r="99" spans="1:13" ht="18.75" x14ac:dyDescent="0.25">
      <c r="A99" s="77"/>
      <c r="B99" s="58" t="s">
        <v>217</v>
      </c>
      <c r="C99" s="58">
        <v>854</v>
      </c>
      <c r="D99" s="58">
        <v>296</v>
      </c>
      <c r="E99" s="58">
        <v>2</v>
      </c>
      <c r="F99" s="59"/>
      <c r="G99" s="60"/>
      <c r="H99" s="49"/>
      <c r="I99" s="52"/>
      <c r="J99" s="59">
        <f>D99/1000*C99/1000*E99*A99</f>
        <v>0</v>
      </c>
      <c r="K99" s="53">
        <f>J99*$K$9</f>
        <v>0</v>
      </c>
      <c r="L99" s="19">
        <f t="shared" si="11"/>
        <v>0</v>
      </c>
      <c r="M99" s="12">
        <f t="shared" si="12"/>
        <v>0</v>
      </c>
    </row>
    <row r="100" spans="1:13" ht="18.75" customHeight="1" x14ac:dyDescent="0.25">
      <c r="A100" s="77"/>
      <c r="B100" s="58" t="s">
        <v>111</v>
      </c>
      <c r="C100" s="58">
        <v>954</v>
      </c>
      <c r="D100" s="58">
        <v>446</v>
      </c>
      <c r="E100" s="58">
        <v>2</v>
      </c>
      <c r="F100" s="59">
        <f t="shared" ref="F100:F144" si="13">((C100/1000)*(D100/1000))*E100</f>
        <v>0.85096799999999995</v>
      </c>
      <c r="G100" s="60">
        <f t="shared" si="10"/>
        <v>4383.3361679999998</v>
      </c>
      <c r="H100" s="49"/>
      <c r="I100" s="52"/>
      <c r="J100" s="58"/>
      <c r="K100" s="58"/>
      <c r="L100" s="19">
        <f t="shared" si="11"/>
        <v>0</v>
      </c>
      <c r="M100" s="12">
        <f t="shared" si="12"/>
        <v>0</v>
      </c>
    </row>
    <row r="101" spans="1:13" ht="18.75" customHeight="1" x14ac:dyDescent="0.25">
      <c r="A101" s="77"/>
      <c r="B101" s="58" t="s">
        <v>218</v>
      </c>
      <c r="C101" s="58">
        <v>854</v>
      </c>
      <c r="D101" s="58">
        <v>346</v>
      </c>
      <c r="E101" s="58">
        <v>2</v>
      </c>
      <c r="F101" s="59"/>
      <c r="G101" s="60"/>
      <c r="H101" s="51">
        <f>D101/1000*C101/1000*E101*A101</f>
        <v>0</v>
      </c>
      <c r="I101" s="52">
        <f>R101*$I$9</f>
        <v>0</v>
      </c>
      <c r="J101" s="58"/>
      <c r="K101" s="58"/>
      <c r="L101" s="19">
        <f t="shared" si="11"/>
        <v>0</v>
      </c>
      <c r="M101" s="12">
        <f t="shared" si="12"/>
        <v>0</v>
      </c>
    </row>
    <row r="102" spans="1:13" ht="18.75" customHeight="1" x14ac:dyDescent="0.25">
      <c r="A102" s="77"/>
      <c r="B102" s="58" t="s">
        <v>219</v>
      </c>
      <c r="C102" s="58">
        <v>854</v>
      </c>
      <c r="D102" s="58">
        <v>346</v>
      </c>
      <c r="E102" s="58">
        <v>2</v>
      </c>
      <c r="F102" s="59"/>
      <c r="G102" s="60"/>
      <c r="H102" s="49"/>
      <c r="I102" s="52"/>
      <c r="J102" s="59">
        <f>D102/1000*C102/1000*E102*A102</f>
        <v>0</v>
      </c>
      <c r="K102" s="53">
        <f>J102*$K$9</f>
        <v>0</v>
      </c>
      <c r="L102" s="19">
        <f t="shared" si="11"/>
        <v>0</v>
      </c>
      <c r="M102" s="12">
        <f t="shared" si="12"/>
        <v>0</v>
      </c>
    </row>
    <row r="103" spans="1:13" ht="18.75" customHeight="1" x14ac:dyDescent="0.25">
      <c r="A103" s="77"/>
      <c r="B103" s="58" t="s">
        <v>157</v>
      </c>
      <c r="C103" s="58">
        <v>954</v>
      </c>
      <c r="D103" s="58">
        <v>396</v>
      </c>
      <c r="E103" s="58">
        <v>1</v>
      </c>
      <c r="F103" s="59">
        <f t="shared" si="13"/>
        <v>0.37778400000000001</v>
      </c>
      <c r="G103" s="60">
        <f t="shared" ref="G103:G144" si="14">F103*$G$9</f>
        <v>1945.9653840000001</v>
      </c>
      <c r="H103" s="49"/>
      <c r="I103" s="52"/>
      <c r="J103" s="58"/>
      <c r="K103" s="58"/>
      <c r="L103" s="19">
        <f t="shared" si="11"/>
        <v>0</v>
      </c>
      <c r="M103" s="12">
        <f t="shared" si="12"/>
        <v>0</v>
      </c>
    </row>
    <row r="104" spans="1:13" ht="18.75" customHeight="1" x14ac:dyDescent="0.25">
      <c r="A104" s="77"/>
      <c r="B104" s="58" t="s">
        <v>248</v>
      </c>
      <c r="C104" s="58">
        <v>854</v>
      </c>
      <c r="D104" s="58">
        <v>296</v>
      </c>
      <c r="E104" s="58">
        <v>1</v>
      </c>
      <c r="F104" s="59"/>
      <c r="G104" s="60"/>
      <c r="H104" s="51">
        <f>D104/1000*C104/1000*E104*A104</f>
        <v>0</v>
      </c>
      <c r="I104" s="52">
        <f>R104*$I$9</f>
        <v>0</v>
      </c>
      <c r="J104" s="58"/>
      <c r="K104" s="58"/>
      <c r="L104" s="19">
        <f t="shared" si="11"/>
        <v>0</v>
      </c>
      <c r="M104" s="12">
        <f t="shared" si="12"/>
        <v>0</v>
      </c>
    </row>
    <row r="105" spans="1:13" ht="18.75" customHeight="1" x14ac:dyDescent="0.25">
      <c r="A105" s="77"/>
      <c r="B105" s="58" t="s">
        <v>249</v>
      </c>
      <c r="C105" s="58">
        <v>854</v>
      </c>
      <c r="D105" s="58">
        <v>296</v>
      </c>
      <c r="E105" s="58">
        <v>1</v>
      </c>
      <c r="F105" s="59"/>
      <c r="G105" s="60"/>
      <c r="H105" s="49"/>
      <c r="I105" s="52"/>
      <c r="J105" s="59">
        <f>D105/1000*C105/1000*E105*A105</f>
        <v>0</v>
      </c>
      <c r="K105" s="53">
        <f>J105*$K$9</f>
        <v>0</v>
      </c>
      <c r="L105" s="19">
        <f t="shared" si="11"/>
        <v>0</v>
      </c>
      <c r="M105" s="12">
        <f t="shared" si="12"/>
        <v>0</v>
      </c>
    </row>
    <row r="106" spans="1:13" ht="18.75" customHeight="1" x14ac:dyDescent="0.25">
      <c r="A106" s="77"/>
      <c r="B106" s="58" t="s">
        <v>158</v>
      </c>
      <c r="C106" s="58">
        <v>954</v>
      </c>
      <c r="D106" s="58">
        <v>396</v>
      </c>
      <c r="E106" s="58">
        <v>1</v>
      </c>
      <c r="F106" s="59">
        <f t="shared" si="13"/>
        <v>0.37778400000000001</v>
      </c>
      <c r="G106" s="60">
        <f t="shared" si="14"/>
        <v>1945.9653840000001</v>
      </c>
      <c r="H106" s="49"/>
      <c r="I106" s="52"/>
      <c r="J106" s="58"/>
      <c r="K106" s="58"/>
      <c r="L106" s="19">
        <f t="shared" si="11"/>
        <v>0</v>
      </c>
      <c r="M106" s="12">
        <f t="shared" si="12"/>
        <v>0</v>
      </c>
    </row>
    <row r="107" spans="1:13" ht="18.75" customHeight="1" x14ac:dyDescent="0.25">
      <c r="A107" s="77"/>
      <c r="B107" s="58" t="s">
        <v>248</v>
      </c>
      <c r="C107" s="58">
        <v>854</v>
      </c>
      <c r="D107" s="58">
        <v>296</v>
      </c>
      <c r="E107" s="58">
        <v>1</v>
      </c>
      <c r="F107" s="59"/>
      <c r="G107" s="60"/>
      <c r="H107" s="51">
        <f>D107/1000*C107/1000*E107*A107</f>
        <v>0</v>
      </c>
      <c r="I107" s="52">
        <f>R107*$I$9</f>
        <v>0</v>
      </c>
      <c r="J107" s="58"/>
      <c r="K107" s="58"/>
      <c r="L107" s="19">
        <f t="shared" si="11"/>
        <v>0</v>
      </c>
      <c r="M107" s="12">
        <f t="shared" si="12"/>
        <v>0</v>
      </c>
    </row>
    <row r="108" spans="1:13" ht="18.75" customHeight="1" x14ac:dyDescent="0.25">
      <c r="A108" s="77"/>
      <c r="B108" s="58" t="s">
        <v>249</v>
      </c>
      <c r="C108" s="58">
        <v>854</v>
      </c>
      <c r="D108" s="58">
        <v>296</v>
      </c>
      <c r="E108" s="58">
        <v>1</v>
      </c>
      <c r="F108" s="59"/>
      <c r="G108" s="60"/>
      <c r="H108" s="49"/>
      <c r="I108" s="52"/>
      <c r="J108" s="59">
        <f>D108/1000*C108/1000*E108*A108</f>
        <v>0</v>
      </c>
      <c r="K108" s="53">
        <f>J108*$K$9</f>
        <v>0</v>
      </c>
      <c r="L108" s="19">
        <f t="shared" si="11"/>
        <v>0</v>
      </c>
      <c r="M108" s="12">
        <f t="shared" si="12"/>
        <v>0</v>
      </c>
    </row>
    <row r="109" spans="1:13" ht="18.75" customHeight="1" x14ac:dyDescent="0.25">
      <c r="A109" s="77"/>
      <c r="B109" s="58" t="s">
        <v>159</v>
      </c>
      <c r="C109" s="58">
        <v>954</v>
      </c>
      <c r="D109" s="58">
        <v>362</v>
      </c>
      <c r="E109" s="58">
        <v>1</v>
      </c>
      <c r="F109" s="59">
        <f t="shared" si="13"/>
        <v>0.34534799999999999</v>
      </c>
      <c r="G109" s="60">
        <f t="shared" si="14"/>
        <v>1778.8875479999999</v>
      </c>
      <c r="H109" s="49"/>
      <c r="I109" s="52"/>
      <c r="J109" s="58"/>
      <c r="K109" s="58"/>
      <c r="L109" s="19">
        <f t="shared" si="11"/>
        <v>0</v>
      </c>
      <c r="M109" s="12">
        <f t="shared" si="12"/>
        <v>0</v>
      </c>
    </row>
    <row r="110" spans="1:13" ht="18.75" customHeight="1" x14ac:dyDescent="0.25">
      <c r="A110" s="77"/>
      <c r="B110" s="58" t="s">
        <v>250</v>
      </c>
      <c r="C110" s="58">
        <v>854</v>
      </c>
      <c r="D110" s="58">
        <v>262</v>
      </c>
      <c r="E110" s="58">
        <v>1</v>
      </c>
      <c r="F110" s="59"/>
      <c r="G110" s="60"/>
      <c r="H110" s="51">
        <f>D110/1000*C110/1000*E110*A110</f>
        <v>0</v>
      </c>
      <c r="I110" s="52">
        <f>R110*$I$9</f>
        <v>0</v>
      </c>
      <c r="J110" s="58"/>
      <c r="K110" s="58"/>
      <c r="L110" s="19">
        <f t="shared" si="11"/>
        <v>0</v>
      </c>
      <c r="M110" s="12">
        <f t="shared" si="12"/>
        <v>0</v>
      </c>
    </row>
    <row r="111" spans="1:13" ht="18.75" customHeight="1" x14ac:dyDescent="0.25">
      <c r="A111" s="77"/>
      <c r="B111" s="58" t="s">
        <v>251</v>
      </c>
      <c r="C111" s="58">
        <v>854</v>
      </c>
      <c r="D111" s="58">
        <v>262</v>
      </c>
      <c r="E111" s="58">
        <v>1</v>
      </c>
      <c r="F111" s="59"/>
      <c r="G111" s="60"/>
      <c r="H111" s="49"/>
      <c r="I111" s="52"/>
      <c r="J111" s="59">
        <f>D111/1000*C111/1000*E111*A111</f>
        <v>0</v>
      </c>
      <c r="K111" s="53">
        <f>J111*$K$9</f>
        <v>0</v>
      </c>
      <c r="L111" s="19">
        <f t="shared" si="11"/>
        <v>0</v>
      </c>
      <c r="M111" s="12">
        <f t="shared" si="12"/>
        <v>0</v>
      </c>
    </row>
    <row r="112" spans="1:13" ht="18.75" customHeight="1" x14ac:dyDescent="0.25">
      <c r="A112" s="77"/>
      <c r="B112" s="58" t="s">
        <v>160</v>
      </c>
      <c r="C112" s="58">
        <v>954</v>
      </c>
      <c r="D112" s="58">
        <v>362</v>
      </c>
      <c r="E112" s="58">
        <v>1</v>
      </c>
      <c r="F112" s="59">
        <f t="shared" si="13"/>
        <v>0.34534799999999999</v>
      </c>
      <c r="G112" s="60">
        <f t="shared" si="14"/>
        <v>1778.8875479999999</v>
      </c>
      <c r="H112" s="49"/>
      <c r="I112" s="52"/>
      <c r="J112" s="58"/>
      <c r="K112" s="58"/>
      <c r="L112" s="19">
        <f t="shared" si="11"/>
        <v>0</v>
      </c>
      <c r="M112" s="12">
        <f t="shared" si="12"/>
        <v>0</v>
      </c>
    </row>
    <row r="113" spans="1:13" ht="18.75" x14ac:dyDescent="0.25">
      <c r="A113" s="77"/>
      <c r="B113" s="58" t="s">
        <v>250</v>
      </c>
      <c r="C113" s="58">
        <v>854</v>
      </c>
      <c r="D113" s="58">
        <v>262</v>
      </c>
      <c r="E113" s="58">
        <v>1</v>
      </c>
      <c r="F113" s="59"/>
      <c r="G113" s="60"/>
      <c r="H113" s="51">
        <f>D113/1000*C113/1000*E113*A113</f>
        <v>0</v>
      </c>
      <c r="I113" s="52">
        <f>R113*$I$9</f>
        <v>0</v>
      </c>
      <c r="J113" s="58"/>
      <c r="K113" s="58"/>
      <c r="L113" s="19">
        <f t="shared" si="11"/>
        <v>0</v>
      </c>
      <c r="M113" s="12">
        <f t="shared" si="12"/>
        <v>0</v>
      </c>
    </row>
    <row r="114" spans="1:13" ht="18.75" x14ac:dyDescent="0.25">
      <c r="A114" s="77"/>
      <c r="B114" s="58" t="s">
        <v>251</v>
      </c>
      <c r="C114" s="58">
        <v>854</v>
      </c>
      <c r="D114" s="58">
        <v>262</v>
      </c>
      <c r="E114" s="58">
        <v>1</v>
      </c>
      <c r="F114" s="59"/>
      <c r="G114" s="60"/>
      <c r="H114" s="49"/>
      <c r="I114" s="52"/>
      <c r="J114" s="59">
        <f>D114/1000*C114/1000*E114*A114</f>
        <v>0</v>
      </c>
      <c r="K114" s="53">
        <f>J114*$K$9</f>
        <v>0</v>
      </c>
      <c r="L114" s="19">
        <f t="shared" si="11"/>
        <v>0</v>
      </c>
      <c r="M114" s="12">
        <f t="shared" si="12"/>
        <v>0</v>
      </c>
    </row>
    <row r="115" spans="1:13" ht="18.75" customHeight="1" x14ac:dyDescent="0.25">
      <c r="A115" s="77"/>
      <c r="B115" s="58" t="s">
        <v>53</v>
      </c>
      <c r="C115" s="58">
        <v>356</v>
      </c>
      <c r="D115" s="58">
        <v>496</v>
      </c>
      <c r="E115" s="58">
        <v>1</v>
      </c>
      <c r="F115" s="59">
        <f t="shared" si="13"/>
        <v>0.17657599999999998</v>
      </c>
      <c r="G115" s="60">
        <f t="shared" si="14"/>
        <v>909.54297599999995</v>
      </c>
      <c r="H115" s="49"/>
      <c r="I115" s="52"/>
      <c r="J115" s="18"/>
      <c r="K115" s="18"/>
      <c r="L115" s="19">
        <f t="shared" si="11"/>
        <v>0</v>
      </c>
      <c r="M115" s="12">
        <f t="shared" si="12"/>
        <v>0</v>
      </c>
    </row>
    <row r="116" spans="1:13" ht="18.75" customHeight="1" x14ac:dyDescent="0.25">
      <c r="A116" s="77"/>
      <c r="B116" s="58" t="s">
        <v>54</v>
      </c>
      <c r="C116" s="58">
        <v>356</v>
      </c>
      <c r="D116" s="58">
        <v>596</v>
      </c>
      <c r="E116" s="58">
        <v>1</v>
      </c>
      <c r="F116" s="59">
        <f t="shared" si="13"/>
        <v>0.21217599999999998</v>
      </c>
      <c r="G116" s="60">
        <f t="shared" si="14"/>
        <v>1092.9185759999998</v>
      </c>
      <c r="H116" s="49"/>
      <c r="I116" s="52"/>
      <c r="J116" s="18"/>
      <c r="K116" s="18"/>
      <c r="L116" s="19">
        <f t="shared" si="11"/>
        <v>0</v>
      </c>
      <c r="M116" s="12">
        <f t="shared" si="12"/>
        <v>0</v>
      </c>
    </row>
    <row r="117" spans="1:13" ht="18.75" customHeight="1" x14ac:dyDescent="0.25">
      <c r="A117" s="77"/>
      <c r="B117" s="58" t="s">
        <v>316</v>
      </c>
      <c r="C117" s="58">
        <v>356</v>
      </c>
      <c r="D117" s="58">
        <v>596</v>
      </c>
      <c r="E117" s="58">
        <v>1</v>
      </c>
      <c r="F117" s="59">
        <f t="shared" ref="F117:F121" si="15">((C117/1000)*(D117/1000))*E117</f>
        <v>0.21217599999999998</v>
      </c>
      <c r="G117" s="60">
        <f t="shared" ref="G117:G121" si="16">F117*$G$9</f>
        <v>1092.9185759999998</v>
      </c>
      <c r="H117" s="49"/>
      <c r="I117" s="52"/>
      <c r="J117" s="18"/>
      <c r="K117" s="18"/>
      <c r="L117" s="19">
        <f t="shared" si="11"/>
        <v>0</v>
      </c>
      <c r="M117" s="12">
        <f t="shared" si="12"/>
        <v>0</v>
      </c>
    </row>
    <row r="118" spans="1:13" ht="18.75" customHeight="1" x14ac:dyDescent="0.25">
      <c r="A118" s="77"/>
      <c r="B118" s="58" t="s">
        <v>55</v>
      </c>
      <c r="C118" s="58">
        <v>356</v>
      </c>
      <c r="D118" s="58">
        <v>796</v>
      </c>
      <c r="E118" s="58">
        <v>1</v>
      </c>
      <c r="F118" s="59">
        <f t="shared" si="15"/>
        <v>0.28337600000000002</v>
      </c>
      <c r="G118" s="60">
        <f t="shared" si="16"/>
        <v>1459.6697760000002</v>
      </c>
      <c r="H118" s="49"/>
      <c r="I118" s="52"/>
      <c r="J118" s="18"/>
      <c r="K118" s="18"/>
      <c r="L118" s="19">
        <f t="shared" si="11"/>
        <v>0</v>
      </c>
      <c r="M118" s="12">
        <f t="shared" si="12"/>
        <v>0</v>
      </c>
    </row>
    <row r="119" spans="1:13" ht="18.75" customHeight="1" x14ac:dyDescent="0.25">
      <c r="A119" s="77"/>
      <c r="B119" s="58" t="s">
        <v>317</v>
      </c>
      <c r="C119" s="58">
        <v>356</v>
      </c>
      <c r="D119" s="58">
        <v>796</v>
      </c>
      <c r="E119" s="58">
        <v>1</v>
      </c>
      <c r="F119" s="59">
        <f t="shared" si="15"/>
        <v>0.28337600000000002</v>
      </c>
      <c r="G119" s="60">
        <f t="shared" si="16"/>
        <v>1459.6697760000002</v>
      </c>
      <c r="H119" s="49"/>
      <c r="I119" s="52"/>
      <c r="J119" s="18"/>
      <c r="K119" s="18"/>
      <c r="L119" s="19">
        <f t="shared" si="11"/>
        <v>0</v>
      </c>
      <c r="M119" s="12">
        <f t="shared" si="12"/>
        <v>0</v>
      </c>
    </row>
    <row r="120" spans="1:13" ht="18.75" customHeight="1" x14ac:dyDescent="0.25">
      <c r="A120" s="77"/>
      <c r="B120" s="58" t="s">
        <v>56</v>
      </c>
      <c r="C120" s="58">
        <v>356</v>
      </c>
      <c r="D120" s="58">
        <v>896</v>
      </c>
      <c r="E120" s="58">
        <v>1</v>
      </c>
      <c r="F120" s="59">
        <f t="shared" si="15"/>
        <v>0.31897599999999998</v>
      </c>
      <c r="G120" s="60">
        <f t="shared" si="16"/>
        <v>1643.0453759999998</v>
      </c>
      <c r="H120" s="49"/>
      <c r="I120" s="52"/>
      <c r="J120" s="18"/>
      <c r="K120" s="18"/>
      <c r="L120" s="19">
        <f t="shared" si="11"/>
        <v>0</v>
      </c>
      <c r="M120" s="12">
        <f t="shared" si="12"/>
        <v>0</v>
      </c>
    </row>
    <row r="121" spans="1:13" ht="18.75" customHeight="1" x14ac:dyDescent="0.25">
      <c r="A121" s="77"/>
      <c r="B121" s="58" t="s">
        <v>318</v>
      </c>
      <c r="C121" s="58">
        <v>356</v>
      </c>
      <c r="D121" s="58">
        <v>896</v>
      </c>
      <c r="E121" s="58">
        <v>1</v>
      </c>
      <c r="F121" s="59">
        <f t="shared" si="15"/>
        <v>0.31897599999999998</v>
      </c>
      <c r="G121" s="60">
        <f t="shared" si="16"/>
        <v>1643.0453759999998</v>
      </c>
      <c r="H121" s="49"/>
      <c r="I121" s="52"/>
      <c r="J121" s="18"/>
      <c r="K121" s="18"/>
      <c r="L121" s="19">
        <f t="shared" si="11"/>
        <v>0</v>
      </c>
      <c r="M121" s="12">
        <f t="shared" si="12"/>
        <v>0</v>
      </c>
    </row>
    <row r="122" spans="1:13" ht="18.75" customHeight="1" x14ac:dyDescent="0.25">
      <c r="A122" s="77"/>
      <c r="B122" s="58" t="s">
        <v>108</v>
      </c>
      <c r="C122" s="58">
        <v>356</v>
      </c>
      <c r="D122" s="58">
        <v>596</v>
      </c>
      <c r="E122" s="58">
        <v>1</v>
      </c>
      <c r="F122" s="59">
        <f t="shared" si="13"/>
        <v>0.21217599999999998</v>
      </c>
      <c r="G122" s="60">
        <f t="shared" si="14"/>
        <v>1092.9185759999998</v>
      </c>
      <c r="H122" s="49"/>
      <c r="I122" s="52"/>
      <c r="J122" s="58"/>
      <c r="K122" s="58"/>
      <c r="L122" s="19">
        <f t="shared" si="11"/>
        <v>0</v>
      </c>
      <c r="M122" s="12">
        <f t="shared" si="12"/>
        <v>0</v>
      </c>
    </row>
    <row r="123" spans="1:13" ht="18.75" x14ac:dyDescent="0.25">
      <c r="A123" s="77"/>
      <c r="B123" s="58" t="s">
        <v>220</v>
      </c>
      <c r="C123" s="58">
        <v>237</v>
      </c>
      <c r="D123" s="58">
        <v>447</v>
      </c>
      <c r="E123" s="58">
        <v>1</v>
      </c>
      <c r="F123" s="59"/>
      <c r="G123" s="60"/>
      <c r="H123" s="51">
        <f>D123/1000*C123/1000*E123*A123</f>
        <v>0</v>
      </c>
      <c r="I123" s="52">
        <f>R123*$I$9</f>
        <v>0</v>
      </c>
      <c r="J123" s="58"/>
      <c r="K123" s="58"/>
      <c r="L123" s="19">
        <f t="shared" si="11"/>
        <v>0</v>
      </c>
      <c r="M123" s="12">
        <f t="shared" si="12"/>
        <v>0</v>
      </c>
    </row>
    <row r="124" spans="1:13" ht="18.75" x14ac:dyDescent="0.25">
      <c r="A124" s="77"/>
      <c r="B124" s="58" t="s">
        <v>221</v>
      </c>
      <c r="C124" s="58">
        <v>237</v>
      </c>
      <c r="D124" s="58">
        <v>447</v>
      </c>
      <c r="E124" s="58">
        <v>1</v>
      </c>
      <c r="F124" s="59"/>
      <c r="G124" s="60"/>
      <c r="H124" s="49"/>
      <c r="I124" s="52"/>
      <c r="J124" s="59">
        <f>D124/1000*C124/1000*E124*A124</f>
        <v>0</v>
      </c>
      <c r="K124" s="53">
        <f>J124*$K$9</f>
        <v>0</v>
      </c>
      <c r="L124" s="19">
        <f t="shared" si="11"/>
        <v>0</v>
      </c>
      <c r="M124" s="12">
        <f t="shared" si="12"/>
        <v>0</v>
      </c>
    </row>
    <row r="125" spans="1:13" ht="18.75" customHeight="1" x14ac:dyDescent="0.25">
      <c r="A125" s="77"/>
      <c r="B125" s="58" t="s">
        <v>109</v>
      </c>
      <c r="C125" s="58">
        <v>356</v>
      </c>
      <c r="D125" s="58">
        <v>796</v>
      </c>
      <c r="E125" s="58">
        <v>1</v>
      </c>
      <c r="F125" s="59">
        <f t="shared" si="13"/>
        <v>0.28337600000000002</v>
      </c>
      <c r="G125" s="60">
        <f t="shared" si="14"/>
        <v>1459.6697760000002</v>
      </c>
      <c r="H125" s="49"/>
      <c r="I125" s="52"/>
      <c r="J125" s="58"/>
      <c r="K125" s="58"/>
      <c r="L125" s="19">
        <f t="shared" si="11"/>
        <v>0</v>
      </c>
      <c r="M125" s="12">
        <f t="shared" si="12"/>
        <v>0</v>
      </c>
    </row>
    <row r="126" spans="1:13" ht="18.75" x14ac:dyDescent="0.25">
      <c r="A126" s="77"/>
      <c r="B126" s="58" t="s">
        <v>222</v>
      </c>
      <c r="C126" s="58">
        <v>237</v>
      </c>
      <c r="D126" s="58">
        <v>677</v>
      </c>
      <c r="E126" s="58">
        <v>1</v>
      </c>
      <c r="F126" s="59"/>
      <c r="G126" s="60"/>
      <c r="H126" s="51">
        <f>D126/1000*C126/1000*E126*A126</f>
        <v>0</v>
      </c>
      <c r="I126" s="52">
        <f>R126*$I$9</f>
        <v>0</v>
      </c>
      <c r="J126" s="58"/>
      <c r="K126" s="58"/>
      <c r="L126" s="19">
        <f t="shared" si="11"/>
        <v>0</v>
      </c>
      <c r="M126" s="12">
        <f t="shared" si="12"/>
        <v>0</v>
      </c>
    </row>
    <row r="127" spans="1:13" ht="18.75" x14ac:dyDescent="0.25">
      <c r="A127" s="77"/>
      <c r="B127" s="58" t="s">
        <v>223</v>
      </c>
      <c r="C127" s="58">
        <v>237</v>
      </c>
      <c r="D127" s="58">
        <v>677</v>
      </c>
      <c r="E127" s="58">
        <v>1</v>
      </c>
      <c r="F127" s="59"/>
      <c r="G127" s="60"/>
      <c r="H127" s="49"/>
      <c r="I127" s="52"/>
      <c r="J127" s="59">
        <f>D127/1000*C127/1000*E127*A127</f>
        <v>0</v>
      </c>
      <c r="K127" s="53">
        <f>J127*$K$9</f>
        <v>0</v>
      </c>
      <c r="L127" s="19">
        <f t="shared" si="11"/>
        <v>0</v>
      </c>
      <c r="M127" s="12">
        <f t="shared" si="12"/>
        <v>0</v>
      </c>
    </row>
    <row r="128" spans="1:13" ht="18.75" customHeight="1" x14ac:dyDescent="0.25">
      <c r="A128" s="77"/>
      <c r="B128" s="58" t="s">
        <v>110</v>
      </c>
      <c r="C128" s="58">
        <v>356</v>
      </c>
      <c r="D128" s="58">
        <v>896</v>
      </c>
      <c r="E128" s="58">
        <v>1</v>
      </c>
      <c r="F128" s="59">
        <f t="shared" si="13"/>
        <v>0.31897599999999998</v>
      </c>
      <c r="G128" s="60">
        <f t="shared" si="14"/>
        <v>1643.0453759999998</v>
      </c>
      <c r="H128" s="49"/>
      <c r="I128" s="52"/>
      <c r="J128" s="58"/>
      <c r="K128" s="58"/>
      <c r="L128" s="19">
        <f t="shared" si="11"/>
        <v>0</v>
      </c>
      <c r="M128" s="12">
        <f t="shared" si="12"/>
        <v>0</v>
      </c>
    </row>
    <row r="129" spans="1:13" ht="18.75" x14ac:dyDescent="0.25">
      <c r="A129" s="77"/>
      <c r="B129" s="58" t="s">
        <v>224</v>
      </c>
      <c r="C129" s="58">
        <v>237</v>
      </c>
      <c r="D129" s="58">
        <v>777</v>
      </c>
      <c r="E129" s="58">
        <v>1</v>
      </c>
      <c r="F129" s="59"/>
      <c r="G129" s="60"/>
      <c r="H129" s="51">
        <f>D129/1000*C129/1000*E129*A129</f>
        <v>0</v>
      </c>
      <c r="I129" s="52">
        <f>R129*$I$9</f>
        <v>0</v>
      </c>
      <c r="J129" s="58"/>
      <c r="K129" s="58"/>
      <c r="L129" s="19">
        <f t="shared" si="11"/>
        <v>0</v>
      </c>
      <c r="M129" s="12">
        <f t="shared" si="12"/>
        <v>0</v>
      </c>
    </row>
    <row r="130" spans="1:13" ht="18.75" x14ac:dyDescent="0.25">
      <c r="A130" s="77"/>
      <c r="B130" s="58" t="s">
        <v>225</v>
      </c>
      <c r="C130" s="58">
        <v>237</v>
      </c>
      <c r="D130" s="58">
        <v>777</v>
      </c>
      <c r="E130" s="58">
        <v>1</v>
      </c>
      <c r="F130" s="59"/>
      <c r="G130" s="60"/>
      <c r="H130" s="49"/>
      <c r="I130" s="52"/>
      <c r="J130" s="59">
        <f>D130/1000*C130/1000*E130*A130</f>
        <v>0</v>
      </c>
      <c r="K130" s="53">
        <f>J130*$K$9</f>
        <v>0</v>
      </c>
      <c r="L130" s="19">
        <f t="shared" si="11"/>
        <v>0</v>
      </c>
      <c r="M130" s="12">
        <f t="shared" si="12"/>
        <v>0</v>
      </c>
    </row>
    <row r="131" spans="1:13" ht="18.75" customHeight="1" x14ac:dyDescent="0.25">
      <c r="A131" s="77"/>
      <c r="B131" s="58" t="s">
        <v>57</v>
      </c>
      <c r="C131" s="58">
        <v>356</v>
      </c>
      <c r="D131" s="58">
        <v>596</v>
      </c>
      <c r="E131" s="58">
        <v>2</v>
      </c>
      <c r="F131" s="59">
        <f t="shared" si="13"/>
        <v>0.42435199999999995</v>
      </c>
      <c r="G131" s="60">
        <f t="shared" si="14"/>
        <v>2185.8371519999996</v>
      </c>
      <c r="H131" s="49"/>
      <c r="I131" s="52"/>
      <c r="J131" s="18"/>
      <c r="K131" s="18"/>
      <c r="L131" s="19">
        <f t="shared" si="11"/>
        <v>0</v>
      </c>
      <c r="M131" s="12">
        <f t="shared" si="12"/>
        <v>0</v>
      </c>
    </row>
    <row r="132" spans="1:13" ht="18.75" customHeight="1" x14ac:dyDescent="0.25">
      <c r="A132" s="77"/>
      <c r="B132" s="58" t="s">
        <v>58</v>
      </c>
      <c r="C132" s="58">
        <v>356</v>
      </c>
      <c r="D132" s="58">
        <v>796</v>
      </c>
      <c r="E132" s="58">
        <v>2</v>
      </c>
      <c r="F132" s="59">
        <f t="shared" si="13"/>
        <v>0.56675200000000003</v>
      </c>
      <c r="G132" s="60">
        <f t="shared" si="14"/>
        <v>2919.3395520000004</v>
      </c>
      <c r="H132" s="49"/>
      <c r="I132" s="52"/>
      <c r="J132" s="18"/>
      <c r="K132" s="18"/>
      <c r="L132" s="19">
        <f t="shared" si="11"/>
        <v>0</v>
      </c>
      <c r="M132" s="12">
        <f t="shared" si="12"/>
        <v>0</v>
      </c>
    </row>
    <row r="133" spans="1:13" ht="18.75" customHeight="1" x14ac:dyDescent="0.25">
      <c r="A133" s="77"/>
      <c r="B133" s="58" t="s">
        <v>59</v>
      </c>
      <c r="C133" s="58">
        <v>356</v>
      </c>
      <c r="D133" s="58">
        <v>896</v>
      </c>
      <c r="E133" s="58">
        <v>2</v>
      </c>
      <c r="F133" s="59">
        <f t="shared" si="13"/>
        <v>0.63795199999999996</v>
      </c>
      <c r="G133" s="60">
        <f t="shared" si="14"/>
        <v>3286.0907519999996</v>
      </c>
      <c r="H133" s="49"/>
      <c r="I133" s="52"/>
      <c r="J133" s="18"/>
      <c r="K133" s="18"/>
      <c r="L133" s="19">
        <f t="shared" si="11"/>
        <v>0</v>
      </c>
      <c r="M133" s="12">
        <f t="shared" si="12"/>
        <v>0</v>
      </c>
    </row>
    <row r="134" spans="1:13" ht="18.75" customHeight="1" x14ac:dyDescent="0.25">
      <c r="A134" s="77"/>
      <c r="B134" s="58" t="s">
        <v>60</v>
      </c>
      <c r="C134" s="58">
        <v>356</v>
      </c>
      <c r="D134" s="58">
        <v>596</v>
      </c>
      <c r="E134" s="58">
        <v>2</v>
      </c>
      <c r="F134" s="59">
        <f t="shared" si="13"/>
        <v>0.42435199999999995</v>
      </c>
      <c r="G134" s="60">
        <f t="shared" si="14"/>
        <v>2185.8371519999996</v>
      </c>
      <c r="H134" s="49"/>
      <c r="I134" s="52"/>
      <c r="J134" s="58"/>
      <c r="K134" s="58"/>
      <c r="L134" s="19">
        <f t="shared" si="11"/>
        <v>0</v>
      </c>
      <c r="M134" s="12">
        <f t="shared" si="12"/>
        <v>0</v>
      </c>
    </row>
    <row r="135" spans="1:13" ht="18.75" x14ac:dyDescent="0.25">
      <c r="A135" s="77"/>
      <c r="B135" s="58" t="s">
        <v>227</v>
      </c>
      <c r="C135" s="58">
        <v>237</v>
      </c>
      <c r="D135" s="58">
        <v>447</v>
      </c>
      <c r="E135" s="58">
        <v>1</v>
      </c>
      <c r="F135" s="59"/>
      <c r="G135" s="60"/>
      <c r="H135" s="51">
        <f>D135/1000*C135/1000*E135*A135</f>
        <v>0</v>
      </c>
      <c r="I135" s="52">
        <f>R135*$I$9</f>
        <v>0</v>
      </c>
      <c r="J135" s="58"/>
      <c r="K135" s="58"/>
      <c r="L135" s="19">
        <f t="shared" si="11"/>
        <v>0</v>
      </c>
      <c r="M135" s="12">
        <f t="shared" si="12"/>
        <v>0</v>
      </c>
    </row>
    <row r="136" spans="1:13" ht="18.75" x14ac:dyDescent="0.25">
      <c r="A136" s="77"/>
      <c r="B136" s="58" t="s">
        <v>226</v>
      </c>
      <c r="C136" s="58">
        <v>237</v>
      </c>
      <c r="D136" s="58">
        <v>447</v>
      </c>
      <c r="E136" s="58">
        <v>1</v>
      </c>
      <c r="F136" s="59"/>
      <c r="G136" s="60"/>
      <c r="H136" s="49"/>
      <c r="I136" s="52"/>
      <c r="J136" s="59">
        <f>D136/1000*C136/1000*E136*A136</f>
        <v>0</v>
      </c>
      <c r="K136" s="53">
        <f>J136*$K$9</f>
        <v>0</v>
      </c>
      <c r="L136" s="19">
        <f t="shared" si="11"/>
        <v>0</v>
      </c>
      <c r="M136" s="12">
        <f t="shared" si="12"/>
        <v>0</v>
      </c>
    </row>
    <row r="137" spans="1:13" ht="18.75" customHeight="1" x14ac:dyDescent="0.25">
      <c r="A137" s="77"/>
      <c r="B137" s="58" t="s">
        <v>61</v>
      </c>
      <c r="C137" s="58">
        <v>356</v>
      </c>
      <c r="D137" s="58">
        <v>796</v>
      </c>
      <c r="E137" s="58">
        <v>2</v>
      </c>
      <c r="F137" s="59">
        <f t="shared" si="13"/>
        <v>0.56675200000000003</v>
      </c>
      <c r="G137" s="60">
        <f t="shared" si="14"/>
        <v>2919.3395520000004</v>
      </c>
      <c r="H137" s="49"/>
      <c r="I137" s="52"/>
      <c r="J137" s="58"/>
      <c r="K137" s="58"/>
      <c r="L137" s="19">
        <f t="shared" si="11"/>
        <v>0</v>
      </c>
      <c r="M137" s="12">
        <f t="shared" si="12"/>
        <v>0</v>
      </c>
    </row>
    <row r="138" spans="1:13" ht="18.75" x14ac:dyDescent="0.25">
      <c r="A138" s="77"/>
      <c r="B138" s="58" t="s">
        <v>228</v>
      </c>
      <c r="C138" s="58">
        <v>237</v>
      </c>
      <c r="D138" s="58">
        <v>677</v>
      </c>
      <c r="E138" s="58">
        <v>1</v>
      </c>
      <c r="F138" s="59"/>
      <c r="G138" s="60"/>
      <c r="H138" s="51">
        <f>D138/1000*C138/1000*E138*A138</f>
        <v>0</v>
      </c>
      <c r="I138" s="52">
        <f>R138*$I$9</f>
        <v>0</v>
      </c>
      <c r="J138" s="58"/>
      <c r="K138" s="58"/>
      <c r="L138" s="19">
        <f t="shared" si="11"/>
        <v>0</v>
      </c>
      <c r="M138" s="12">
        <f t="shared" si="12"/>
        <v>0</v>
      </c>
    </row>
    <row r="139" spans="1:13" ht="18.75" x14ac:dyDescent="0.25">
      <c r="A139" s="77"/>
      <c r="B139" s="58" t="s">
        <v>229</v>
      </c>
      <c r="C139" s="58">
        <v>237</v>
      </c>
      <c r="D139" s="58">
        <v>677</v>
      </c>
      <c r="E139" s="58">
        <v>1</v>
      </c>
      <c r="F139" s="59"/>
      <c r="G139" s="60"/>
      <c r="H139" s="49"/>
      <c r="I139" s="52"/>
      <c r="J139" s="59">
        <f>D139/1000*C139/1000*E139*A139</f>
        <v>0</v>
      </c>
      <c r="K139" s="53">
        <f>J139*$K$9</f>
        <v>0</v>
      </c>
      <c r="L139" s="19">
        <f t="shared" si="11"/>
        <v>0</v>
      </c>
      <c r="M139" s="12">
        <f t="shared" si="12"/>
        <v>0</v>
      </c>
    </row>
    <row r="140" spans="1:13" ht="18.75" customHeight="1" x14ac:dyDescent="0.25">
      <c r="A140" s="77"/>
      <c r="B140" s="58" t="s">
        <v>62</v>
      </c>
      <c r="C140" s="58">
        <v>356</v>
      </c>
      <c r="D140" s="58">
        <v>896</v>
      </c>
      <c r="E140" s="58">
        <v>2</v>
      </c>
      <c r="F140" s="59">
        <f t="shared" si="13"/>
        <v>0.63795199999999996</v>
      </c>
      <c r="G140" s="60">
        <f t="shared" si="14"/>
        <v>3286.0907519999996</v>
      </c>
      <c r="H140" s="49"/>
      <c r="I140" s="52"/>
      <c r="J140" s="58"/>
      <c r="K140" s="58"/>
      <c r="L140" s="19">
        <f t="shared" si="11"/>
        <v>0</v>
      </c>
      <c r="M140" s="12">
        <f t="shared" si="12"/>
        <v>0</v>
      </c>
    </row>
    <row r="141" spans="1:13" ht="18.75" x14ac:dyDescent="0.25">
      <c r="A141" s="77"/>
      <c r="B141" s="58" t="s">
        <v>230</v>
      </c>
      <c r="C141" s="58">
        <v>237</v>
      </c>
      <c r="D141" s="58">
        <v>777</v>
      </c>
      <c r="E141" s="58">
        <v>1</v>
      </c>
      <c r="F141" s="59"/>
      <c r="G141" s="60"/>
      <c r="H141" s="51">
        <f>D141/1000*C141/1000*E141*A141</f>
        <v>0</v>
      </c>
      <c r="I141" s="52">
        <f>R141*$I$9</f>
        <v>0</v>
      </c>
      <c r="J141" s="58"/>
      <c r="K141" s="58"/>
      <c r="L141" s="19">
        <f t="shared" si="11"/>
        <v>0</v>
      </c>
      <c r="M141" s="12">
        <f t="shared" si="12"/>
        <v>0</v>
      </c>
    </row>
    <row r="142" spans="1:13" ht="18.75" x14ac:dyDescent="0.25">
      <c r="A142" s="77"/>
      <c r="B142" s="58" t="s">
        <v>231</v>
      </c>
      <c r="C142" s="58">
        <v>237</v>
      </c>
      <c r="D142" s="58">
        <v>777</v>
      </c>
      <c r="E142" s="58">
        <v>1</v>
      </c>
      <c r="F142" s="59"/>
      <c r="G142" s="60"/>
      <c r="H142" s="49"/>
      <c r="I142" s="52"/>
      <c r="J142" s="59">
        <f>D142/1000*C142/1000*E142*A142</f>
        <v>0</v>
      </c>
      <c r="K142" s="53">
        <f>J142*$K$9</f>
        <v>0</v>
      </c>
      <c r="L142" s="19">
        <f t="shared" ref="L142:L144" si="17">A142*G142</f>
        <v>0</v>
      </c>
      <c r="M142" s="12">
        <f t="shared" ref="M142:M144" si="18">F142*A142</f>
        <v>0</v>
      </c>
    </row>
    <row r="143" spans="1:13" ht="18.75" customHeight="1" x14ac:dyDescent="0.25">
      <c r="A143" s="77"/>
      <c r="B143" s="58" t="s">
        <v>63</v>
      </c>
      <c r="C143" s="58">
        <v>356</v>
      </c>
      <c r="D143" s="58">
        <v>596</v>
      </c>
      <c r="E143" s="58">
        <v>1</v>
      </c>
      <c r="F143" s="59">
        <f t="shared" si="13"/>
        <v>0.21217599999999998</v>
      </c>
      <c r="G143" s="60">
        <f t="shared" si="14"/>
        <v>1092.9185759999998</v>
      </c>
      <c r="H143" s="49"/>
      <c r="I143" s="52"/>
      <c r="J143" s="18"/>
      <c r="K143" s="18"/>
      <c r="L143" s="19">
        <f t="shared" si="17"/>
        <v>0</v>
      </c>
      <c r="M143" s="12">
        <f t="shared" si="18"/>
        <v>0</v>
      </c>
    </row>
    <row r="144" spans="1:13" ht="18.75" customHeight="1" x14ac:dyDescent="0.25">
      <c r="A144" s="77"/>
      <c r="B144" s="58" t="s">
        <v>64</v>
      </c>
      <c r="C144" s="58">
        <v>494</v>
      </c>
      <c r="D144" s="58">
        <v>596</v>
      </c>
      <c r="E144" s="58">
        <v>1</v>
      </c>
      <c r="F144" s="59">
        <f t="shared" si="13"/>
        <v>0.29442399999999996</v>
      </c>
      <c r="G144" s="60">
        <f t="shared" si="14"/>
        <v>1516.5780239999999</v>
      </c>
      <c r="H144" s="49"/>
      <c r="I144" s="52"/>
      <c r="J144" s="54"/>
      <c r="K144" s="54"/>
      <c r="L144" s="19">
        <f t="shared" si="17"/>
        <v>0</v>
      </c>
      <c r="M144" s="12">
        <f t="shared" si="18"/>
        <v>0</v>
      </c>
    </row>
    <row r="145" spans="1:13" ht="18.75" customHeight="1" x14ac:dyDescent="0.25">
      <c r="A145" s="77"/>
      <c r="B145" s="92" t="s">
        <v>293</v>
      </c>
      <c r="C145" s="93">
        <v>354</v>
      </c>
      <c r="D145" s="93">
        <v>296</v>
      </c>
      <c r="E145" s="93">
        <v>1</v>
      </c>
      <c r="F145" s="94">
        <v>0.10478399999999999</v>
      </c>
      <c r="G145" s="60">
        <f t="shared" ref="G145:G154" si="19">F145*$G$9</f>
        <v>539.7423839999999</v>
      </c>
      <c r="H145" s="49"/>
      <c r="I145" s="52"/>
      <c r="J145" s="54"/>
      <c r="K145" s="54"/>
      <c r="L145" s="19">
        <f t="shared" ref="L145:L154" si="20">A145*G145</f>
        <v>0</v>
      </c>
      <c r="M145" s="12">
        <f t="shared" ref="M145:M154" si="21">F145*A145</f>
        <v>0</v>
      </c>
    </row>
    <row r="146" spans="1:13" ht="18.75" customHeight="1" x14ac:dyDescent="0.25">
      <c r="A146" s="77"/>
      <c r="B146" s="92" t="s">
        <v>294</v>
      </c>
      <c r="C146" s="93">
        <v>356</v>
      </c>
      <c r="D146" s="93">
        <v>396</v>
      </c>
      <c r="E146" s="93">
        <v>1</v>
      </c>
      <c r="F146" s="94">
        <v>0.14097599999999999</v>
      </c>
      <c r="G146" s="60">
        <f t="shared" si="19"/>
        <v>726.16737599999999</v>
      </c>
      <c r="H146" s="49"/>
      <c r="I146" s="52"/>
      <c r="J146" s="54"/>
      <c r="K146" s="54"/>
      <c r="L146" s="19">
        <f t="shared" si="20"/>
        <v>0</v>
      </c>
      <c r="M146" s="12">
        <f t="shared" si="21"/>
        <v>0</v>
      </c>
    </row>
    <row r="147" spans="1:13" ht="18.75" customHeight="1" x14ac:dyDescent="0.25">
      <c r="A147" s="99"/>
      <c r="B147" s="105" t="s">
        <v>295</v>
      </c>
      <c r="C147" s="93">
        <v>356</v>
      </c>
      <c r="D147" s="93">
        <v>270</v>
      </c>
      <c r="E147" s="93">
        <v>1</v>
      </c>
      <c r="F147" s="104">
        <v>0.18547599999999997</v>
      </c>
      <c r="G147" s="60">
        <f t="shared" si="19"/>
        <v>955.38687599999992</v>
      </c>
      <c r="H147" s="49"/>
      <c r="I147" s="52"/>
      <c r="J147" s="54"/>
      <c r="K147" s="54"/>
      <c r="L147" s="19">
        <f t="shared" si="20"/>
        <v>0</v>
      </c>
      <c r="M147" s="12">
        <f t="shared" si="21"/>
        <v>0</v>
      </c>
    </row>
    <row r="148" spans="1:13" ht="18.75" customHeight="1" x14ac:dyDescent="0.25">
      <c r="A148" s="100"/>
      <c r="B148" s="105"/>
      <c r="C148" s="93">
        <v>356</v>
      </c>
      <c r="D148" s="93">
        <v>251</v>
      </c>
      <c r="E148" s="93">
        <v>1</v>
      </c>
      <c r="F148" s="104"/>
      <c r="G148" s="60">
        <f t="shared" si="19"/>
        <v>0</v>
      </c>
      <c r="H148" s="49"/>
      <c r="I148" s="52"/>
      <c r="J148" s="54"/>
      <c r="K148" s="54"/>
      <c r="L148" s="19">
        <f t="shared" si="20"/>
        <v>0</v>
      </c>
      <c r="M148" s="12">
        <f t="shared" si="21"/>
        <v>0</v>
      </c>
    </row>
    <row r="149" spans="1:13" ht="18.75" customHeight="1" x14ac:dyDescent="0.25">
      <c r="A149" s="99"/>
      <c r="B149" s="105" t="s">
        <v>296</v>
      </c>
      <c r="C149" s="93">
        <v>356</v>
      </c>
      <c r="D149" s="93">
        <v>270</v>
      </c>
      <c r="E149" s="93">
        <v>1</v>
      </c>
      <c r="F149" s="104">
        <v>0.18547599999999997</v>
      </c>
      <c r="G149" s="60">
        <f t="shared" si="19"/>
        <v>955.38687599999992</v>
      </c>
      <c r="H149" s="49"/>
      <c r="I149" s="52"/>
      <c r="J149" s="54"/>
      <c r="K149" s="54"/>
      <c r="L149" s="19">
        <f t="shared" si="20"/>
        <v>0</v>
      </c>
      <c r="M149" s="12">
        <f t="shared" si="21"/>
        <v>0</v>
      </c>
    </row>
    <row r="150" spans="1:13" ht="18.75" customHeight="1" x14ac:dyDescent="0.25">
      <c r="A150" s="100"/>
      <c r="B150" s="105"/>
      <c r="C150" s="93">
        <v>356</v>
      </c>
      <c r="D150" s="93">
        <v>251</v>
      </c>
      <c r="E150" s="93">
        <v>1</v>
      </c>
      <c r="F150" s="104"/>
      <c r="G150" s="60">
        <f t="shared" si="19"/>
        <v>0</v>
      </c>
      <c r="H150" s="49"/>
      <c r="I150" s="52"/>
      <c r="J150" s="54"/>
      <c r="K150" s="54"/>
      <c r="L150" s="19">
        <f t="shared" si="20"/>
        <v>0</v>
      </c>
      <c r="M150" s="12">
        <f t="shared" si="21"/>
        <v>0</v>
      </c>
    </row>
    <row r="151" spans="1:13" ht="18.75" customHeight="1" x14ac:dyDescent="0.25">
      <c r="A151" s="99"/>
      <c r="B151" s="105" t="s">
        <v>297</v>
      </c>
      <c r="C151" s="93">
        <v>354</v>
      </c>
      <c r="D151" s="93">
        <v>533</v>
      </c>
      <c r="E151" s="93">
        <v>1</v>
      </c>
      <c r="F151" s="104">
        <v>0.39081599999999994</v>
      </c>
      <c r="G151" s="60">
        <f t="shared" si="19"/>
        <v>2013.0932159999998</v>
      </c>
      <c r="H151" s="49"/>
      <c r="I151" s="52"/>
      <c r="J151" s="54"/>
      <c r="K151" s="54"/>
      <c r="L151" s="19">
        <f t="shared" si="20"/>
        <v>0</v>
      </c>
      <c r="M151" s="12">
        <f t="shared" si="21"/>
        <v>0</v>
      </c>
    </row>
    <row r="152" spans="1:13" ht="18.75" customHeight="1" x14ac:dyDescent="0.25">
      <c r="A152" s="100"/>
      <c r="B152" s="105"/>
      <c r="C152" s="93">
        <v>354</v>
      </c>
      <c r="D152" s="93">
        <v>571</v>
      </c>
      <c r="E152" s="93">
        <v>1</v>
      </c>
      <c r="F152" s="104"/>
      <c r="G152" s="60">
        <f t="shared" si="19"/>
        <v>0</v>
      </c>
      <c r="H152" s="49"/>
      <c r="I152" s="52"/>
      <c r="J152" s="54"/>
      <c r="K152" s="54"/>
      <c r="L152" s="19">
        <f t="shared" si="20"/>
        <v>0</v>
      </c>
      <c r="M152" s="12">
        <f t="shared" si="21"/>
        <v>0</v>
      </c>
    </row>
    <row r="153" spans="1:13" ht="18.75" customHeight="1" x14ac:dyDescent="0.25">
      <c r="A153" s="77"/>
      <c r="B153" s="92" t="s">
        <v>298</v>
      </c>
      <c r="C153" s="93">
        <v>356</v>
      </c>
      <c r="D153" s="93">
        <v>796</v>
      </c>
      <c r="E153" s="93">
        <v>1</v>
      </c>
      <c r="F153" s="94">
        <v>0.28337600000000002</v>
      </c>
      <c r="G153" s="60">
        <f t="shared" si="19"/>
        <v>1459.6697760000002</v>
      </c>
      <c r="H153" s="49"/>
      <c r="I153" s="52"/>
      <c r="J153" s="54"/>
      <c r="K153" s="54"/>
      <c r="L153" s="19">
        <f t="shared" si="20"/>
        <v>0</v>
      </c>
      <c r="M153" s="12">
        <f t="shared" si="21"/>
        <v>0</v>
      </c>
    </row>
    <row r="154" spans="1:13" ht="18.75" customHeight="1" x14ac:dyDescent="0.25">
      <c r="A154" s="77"/>
      <c r="B154" s="92" t="s">
        <v>299</v>
      </c>
      <c r="C154" s="93">
        <v>356</v>
      </c>
      <c r="D154" s="93">
        <v>896</v>
      </c>
      <c r="E154" s="93">
        <v>1</v>
      </c>
      <c r="F154" s="94">
        <v>0.31897599999999998</v>
      </c>
      <c r="G154" s="60">
        <f t="shared" si="19"/>
        <v>1643.0453759999998</v>
      </c>
      <c r="H154" s="49"/>
      <c r="I154" s="52"/>
      <c r="J154" s="54"/>
      <c r="K154" s="54"/>
      <c r="L154" s="19">
        <f t="shared" si="20"/>
        <v>0</v>
      </c>
      <c r="M154" s="12">
        <f t="shared" si="21"/>
        <v>0</v>
      </c>
    </row>
    <row r="155" spans="1:13" ht="28.5" customHeight="1" x14ac:dyDescent="0.25">
      <c r="A155" s="182" t="s">
        <v>174</v>
      </c>
      <c r="B155" s="182"/>
      <c r="C155" s="182"/>
      <c r="D155" s="182"/>
      <c r="E155" s="182"/>
      <c r="F155" s="182"/>
      <c r="G155" s="182"/>
      <c r="H155" s="55"/>
      <c r="I155" s="56"/>
      <c r="J155" s="56"/>
      <c r="K155" s="57"/>
      <c r="L155" s="19"/>
    </row>
    <row r="156" spans="1:13" ht="18.75" customHeight="1" x14ac:dyDescent="0.25">
      <c r="A156" s="77"/>
      <c r="B156" s="58" t="s">
        <v>72</v>
      </c>
      <c r="C156" s="58">
        <v>714</v>
      </c>
      <c r="D156" s="58">
        <v>146</v>
      </c>
      <c r="E156" s="58">
        <v>1</v>
      </c>
      <c r="F156" s="59">
        <f t="shared" ref="F156:F164" si="22">((C156/1000)*(D156/1000))*E156</f>
        <v>0.10424399999999999</v>
      </c>
      <c r="G156" s="60">
        <f t="shared" ref="G156:G164" si="23">$G$9*F156</f>
        <v>536.96084399999995</v>
      </c>
      <c r="H156" s="49"/>
      <c r="I156" s="50"/>
      <c r="J156" s="50"/>
      <c r="K156" s="50"/>
      <c r="L156" s="19">
        <f t="shared" ref="L156" si="24">A156*G156</f>
        <v>0</v>
      </c>
      <c r="M156" s="12">
        <f t="shared" ref="M156" si="25">F156*A156</f>
        <v>0</v>
      </c>
    </row>
    <row r="157" spans="1:13" ht="18.75" customHeight="1" x14ac:dyDescent="0.25">
      <c r="A157" s="77"/>
      <c r="B157" s="58" t="s">
        <v>181</v>
      </c>
      <c r="C157" s="58">
        <v>714</v>
      </c>
      <c r="D157" s="58">
        <v>146</v>
      </c>
      <c r="E157" s="58">
        <v>1</v>
      </c>
      <c r="F157" s="59">
        <f t="shared" si="22"/>
        <v>0.10424399999999999</v>
      </c>
      <c r="G157" s="60">
        <f t="shared" si="23"/>
        <v>536.96084399999995</v>
      </c>
      <c r="H157" s="49"/>
      <c r="I157" s="18"/>
      <c r="J157" s="18"/>
      <c r="K157" s="18"/>
      <c r="L157" s="19">
        <f t="shared" ref="L157:L220" si="26">A157*G157</f>
        <v>0</v>
      </c>
      <c r="M157" s="12">
        <f t="shared" ref="M157:M220" si="27">F157*A157</f>
        <v>0</v>
      </c>
    </row>
    <row r="158" spans="1:13" ht="18.75" customHeight="1" x14ac:dyDescent="0.25">
      <c r="A158" s="77"/>
      <c r="B158" s="58" t="s">
        <v>182</v>
      </c>
      <c r="C158" s="58">
        <v>714</v>
      </c>
      <c r="D158" s="58">
        <v>146</v>
      </c>
      <c r="E158" s="58">
        <v>1</v>
      </c>
      <c r="F158" s="59">
        <f t="shared" si="22"/>
        <v>0.10424399999999999</v>
      </c>
      <c r="G158" s="60">
        <f t="shared" si="23"/>
        <v>536.96084399999995</v>
      </c>
      <c r="H158" s="49"/>
      <c r="I158" s="18"/>
      <c r="J158" s="18"/>
      <c r="K158" s="18"/>
      <c r="L158" s="19">
        <f t="shared" si="26"/>
        <v>0</v>
      </c>
      <c r="M158" s="12">
        <f t="shared" si="27"/>
        <v>0</v>
      </c>
    </row>
    <row r="159" spans="1:13" ht="18.75" customHeight="1" x14ac:dyDescent="0.25">
      <c r="A159" s="77"/>
      <c r="B159" s="58" t="s">
        <v>94</v>
      </c>
      <c r="C159" s="58">
        <v>714</v>
      </c>
      <c r="D159" s="58">
        <v>296</v>
      </c>
      <c r="E159" s="58">
        <v>1</v>
      </c>
      <c r="F159" s="59">
        <f t="shared" si="22"/>
        <v>0.21134399999999998</v>
      </c>
      <c r="G159" s="60">
        <f t="shared" si="23"/>
        <v>1088.632944</v>
      </c>
      <c r="H159" s="49"/>
      <c r="I159" s="18"/>
      <c r="J159" s="18"/>
      <c r="K159" s="18"/>
      <c r="L159" s="19">
        <f t="shared" si="26"/>
        <v>0</v>
      </c>
      <c r="M159" s="12">
        <f t="shared" si="27"/>
        <v>0</v>
      </c>
    </row>
    <row r="160" spans="1:13" ht="18.75" customHeight="1" x14ac:dyDescent="0.25">
      <c r="A160" s="77"/>
      <c r="B160" s="58" t="s">
        <v>95</v>
      </c>
      <c r="C160" s="58">
        <v>714</v>
      </c>
      <c r="D160" s="58">
        <v>296</v>
      </c>
      <c r="E160" s="58">
        <v>1</v>
      </c>
      <c r="F160" s="59">
        <f t="shared" si="22"/>
        <v>0.21134399999999998</v>
      </c>
      <c r="G160" s="60">
        <f t="shared" si="23"/>
        <v>1088.632944</v>
      </c>
      <c r="H160" s="49"/>
      <c r="I160" s="18"/>
      <c r="J160" s="18"/>
      <c r="K160" s="18"/>
      <c r="L160" s="19">
        <f t="shared" si="26"/>
        <v>0</v>
      </c>
      <c r="M160" s="12">
        <f t="shared" si="27"/>
        <v>0</v>
      </c>
    </row>
    <row r="161" spans="1:13" ht="18.75" customHeight="1" x14ac:dyDescent="0.25">
      <c r="A161" s="77"/>
      <c r="B161" s="58" t="s">
        <v>96</v>
      </c>
      <c r="C161" s="58">
        <v>714</v>
      </c>
      <c r="D161" s="58">
        <v>396</v>
      </c>
      <c r="E161" s="58">
        <v>1</v>
      </c>
      <c r="F161" s="59">
        <f t="shared" si="22"/>
        <v>0.282744</v>
      </c>
      <c r="G161" s="60">
        <f t="shared" si="23"/>
        <v>1456.414344</v>
      </c>
      <c r="H161" s="49"/>
      <c r="I161" s="18"/>
      <c r="J161" s="18"/>
      <c r="K161" s="18"/>
      <c r="L161" s="19">
        <f t="shared" si="26"/>
        <v>0</v>
      </c>
      <c r="M161" s="12">
        <f t="shared" si="27"/>
        <v>0</v>
      </c>
    </row>
    <row r="162" spans="1:13" ht="18.75" customHeight="1" x14ac:dyDescent="0.25">
      <c r="A162" s="77"/>
      <c r="B162" s="58" t="s">
        <v>97</v>
      </c>
      <c r="C162" s="58">
        <v>714</v>
      </c>
      <c r="D162" s="58">
        <v>396</v>
      </c>
      <c r="E162" s="58">
        <v>1</v>
      </c>
      <c r="F162" s="59">
        <f t="shared" si="22"/>
        <v>0.282744</v>
      </c>
      <c r="G162" s="60">
        <f t="shared" si="23"/>
        <v>1456.414344</v>
      </c>
      <c r="H162" s="49"/>
      <c r="I162" s="18"/>
      <c r="J162" s="18"/>
      <c r="K162" s="18"/>
      <c r="L162" s="19">
        <f t="shared" si="26"/>
        <v>0</v>
      </c>
      <c r="M162" s="12">
        <f t="shared" si="27"/>
        <v>0</v>
      </c>
    </row>
    <row r="163" spans="1:13" ht="18.75" customHeight="1" x14ac:dyDescent="0.25">
      <c r="A163" s="77"/>
      <c r="B163" s="58" t="s">
        <v>98</v>
      </c>
      <c r="C163" s="58">
        <v>714</v>
      </c>
      <c r="D163" s="58">
        <v>446</v>
      </c>
      <c r="E163" s="58">
        <v>1</v>
      </c>
      <c r="F163" s="59">
        <f t="shared" si="22"/>
        <v>0.318444</v>
      </c>
      <c r="G163" s="60">
        <f t="shared" si="23"/>
        <v>1640.305044</v>
      </c>
      <c r="H163" s="49"/>
      <c r="I163" s="18"/>
      <c r="J163" s="18"/>
      <c r="K163" s="18"/>
      <c r="L163" s="19">
        <f t="shared" si="26"/>
        <v>0</v>
      </c>
      <c r="M163" s="12">
        <f t="shared" si="27"/>
        <v>0</v>
      </c>
    </row>
    <row r="164" spans="1:13" ht="18.75" customHeight="1" x14ac:dyDescent="0.25">
      <c r="A164" s="77"/>
      <c r="B164" s="58" t="s">
        <v>99</v>
      </c>
      <c r="C164" s="58">
        <v>714</v>
      </c>
      <c r="D164" s="58">
        <v>446</v>
      </c>
      <c r="E164" s="58">
        <v>1</v>
      </c>
      <c r="F164" s="59">
        <f t="shared" si="22"/>
        <v>0.318444</v>
      </c>
      <c r="G164" s="60">
        <f t="shared" si="23"/>
        <v>1640.305044</v>
      </c>
      <c r="H164" s="49"/>
      <c r="I164" s="18"/>
      <c r="J164" s="18"/>
      <c r="K164" s="18"/>
      <c r="L164" s="19">
        <f t="shared" si="26"/>
        <v>0</v>
      </c>
      <c r="M164" s="12">
        <f t="shared" si="27"/>
        <v>0</v>
      </c>
    </row>
    <row r="165" spans="1:13" ht="18.75" customHeight="1" x14ac:dyDescent="0.25">
      <c r="A165" s="77"/>
      <c r="B165" s="58" t="s">
        <v>100</v>
      </c>
      <c r="C165" s="58">
        <v>714</v>
      </c>
      <c r="D165" s="58">
        <v>496</v>
      </c>
      <c r="E165" s="58">
        <v>1</v>
      </c>
      <c r="F165" s="59">
        <f t="shared" ref="F165:F170" si="28">((C165/1000)*(D165/1000))*E165</f>
        <v>0.35414399999999996</v>
      </c>
      <c r="G165" s="60">
        <f t="shared" ref="G165:G170" si="29">F165*$G$9</f>
        <v>1824.1957439999999</v>
      </c>
      <c r="H165" s="49"/>
      <c r="I165" s="18"/>
      <c r="J165" s="18"/>
      <c r="K165" s="18"/>
      <c r="L165" s="19">
        <f t="shared" si="26"/>
        <v>0</v>
      </c>
      <c r="M165" s="12">
        <f t="shared" si="27"/>
        <v>0</v>
      </c>
    </row>
    <row r="166" spans="1:13" ht="18.75" customHeight="1" x14ac:dyDescent="0.25">
      <c r="A166" s="77"/>
      <c r="B166" s="58" t="s">
        <v>101</v>
      </c>
      <c r="C166" s="58">
        <v>714</v>
      </c>
      <c r="D166" s="58">
        <v>496</v>
      </c>
      <c r="E166" s="58">
        <v>1</v>
      </c>
      <c r="F166" s="59">
        <f t="shared" si="28"/>
        <v>0.35414399999999996</v>
      </c>
      <c r="G166" s="60">
        <f t="shared" si="29"/>
        <v>1824.1957439999999</v>
      </c>
      <c r="H166" s="49"/>
      <c r="I166" s="18"/>
      <c r="J166" s="18"/>
      <c r="K166" s="18"/>
      <c r="L166" s="19">
        <f t="shared" si="26"/>
        <v>0</v>
      </c>
      <c r="M166" s="12">
        <f t="shared" si="27"/>
        <v>0</v>
      </c>
    </row>
    <row r="167" spans="1:13" ht="18.75" customHeight="1" x14ac:dyDescent="0.25">
      <c r="A167" s="77"/>
      <c r="B167" s="58" t="s">
        <v>102</v>
      </c>
      <c r="C167" s="58">
        <v>714</v>
      </c>
      <c r="D167" s="58">
        <v>596</v>
      </c>
      <c r="E167" s="58">
        <v>1</v>
      </c>
      <c r="F167" s="59">
        <f t="shared" si="28"/>
        <v>0.42554399999999998</v>
      </c>
      <c r="G167" s="60">
        <f t="shared" si="29"/>
        <v>2191.977144</v>
      </c>
      <c r="H167" s="49"/>
      <c r="I167" s="18"/>
      <c r="J167" s="18"/>
      <c r="K167" s="18"/>
      <c r="L167" s="19">
        <f t="shared" si="26"/>
        <v>0</v>
      </c>
      <c r="M167" s="12">
        <f t="shared" si="27"/>
        <v>0</v>
      </c>
    </row>
    <row r="168" spans="1:13" ht="18.75" customHeight="1" x14ac:dyDescent="0.25">
      <c r="A168" s="77"/>
      <c r="B168" s="58" t="s">
        <v>103</v>
      </c>
      <c r="C168" s="58">
        <v>714</v>
      </c>
      <c r="D168" s="58">
        <v>596</v>
      </c>
      <c r="E168" s="58">
        <v>1</v>
      </c>
      <c r="F168" s="59">
        <f t="shared" si="28"/>
        <v>0.42554399999999998</v>
      </c>
      <c r="G168" s="60">
        <f t="shared" si="29"/>
        <v>2191.977144</v>
      </c>
      <c r="H168" s="49"/>
      <c r="I168" s="18"/>
      <c r="J168" s="18"/>
      <c r="K168" s="18"/>
      <c r="L168" s="19">
        <f t="shared" si="26"/>
        <v>0</v>
      </c>
      <c r="M168" s="12">
        <f t="shared" si="27"/>
        <v>0</v>
      </c>
    </row>
    <row r="169" spans="1:13" ht="18.75" customHeight="1" x14ac:dyDescent="0.25">
      <c r="A169" s="77"/>
      <c r="B169" s="58" t="s">
        <v>239</v>
      </c>
      <c r="C169" s="58">
        <v>356</v>
      </c>
      <c r="D169" s="58">
        <v>896</v>
      </c>
      <c r="E169" s="58">
        <v>1</v>
      </c>
      <c r="F169" s="59">
        <f t="shared" si="28"/>
        <v>0.31897599999999998</v>
      </c>
      <c r="G169" s="60">
        <f t="shared" si="29"/>
        <v>1643.0453759999998</v>
      </c>
      <c r="H169" s="49"/>
      <c r="I169" s="18"/>
      <c r="J169" s="18"/>
      <c r="K169" s="18"/>
      <c r="L169" s="19">
        <f t="shared" si="26"/>
        <v>0</v>
      </c>
      <c r="M169" s="12">
        <f t="shared" si="27"/>
        <v>0</v>
      </c>
    </row>
    <row r="170" spans="1:13" s="1" customFormat="1" ht="18.75" x14ac:dyDescent="0.25">
      <c r="A170" s="87"/>
      <c r="B170" s="58" t="s">
        <v>259</v>
      </c>
      <c r="C170" s="58">
        <v>714</v>
      </c>
      <c r="D170" s="58">
        <v>596</v>
      </c>
      <c r="E170" s="58">
        <v>1</v>
      </c>
      <c r="F170" s="59">
        <f t="shared" si="28"/>
        <v>0.42554399999999998</v>
      </c>
      <c r="G170" s="60">
        <f t="shared" si="29"/>
        <v>2191.977144</v>
      </c>
      <c r="H170" s="60"/>
      <c r="I170" s="60"/>
      <c r="J170" s="18"/>
      <c r="K170" s="18"/>
      <c r="L170" s="19">
        <f t="shared" si="26"/>
        <v>0</v>
      </c>
      <c r="M170" s="12">
        <f t="shared" si="27"/>
        <v>0</v>
      </c>
    </row>
    <row r="171" spans="1:13" s="1" customFormat="1" ht="18.75" x14ac:dyDescent="0.25">
      <c r="A171" s="87"/>
      <c r="B171" s="58" t="s">
        <v>260</v>
      </c>
      <c r="C171" s="58">
        <v>714</v>
      </c>
      <c r="D171" s="58">
        <v>596</v>
      </c>
      <c r="E171" s="58">
        <v>1</v>
      </c>
      <c r="F171" s="59">
        <f t="shared" ref="F171:F184" si="30">((C171/1000)*(D171/1000))*E171</f>
        <v>0.42554399999999998</v>
      </c>
      <c r="G171" s="60">
        <f t="shared" ref="G171:G184" si="31">F171*$G$9</f>
        <v>2191.977144</v>
      </c>
      <c r="H171" s="60"/>
      <c r="I171" s="60"/>
      <c r="J171" s="18"/>
      <c r="K171" s="18"/>
      <c r="L171" s="19">
        <f t="shared" si="26"/>
        <v>0</v>
      </c>
      <c r="M171" s="12">
        <f t="shared" si="27"/>
        <v>0</v>
      </c>
    </row>
    <row r="172" spans="1:13" s="1" customFormat="1" ht="18.75" x14ac:dyDescent="0.25">
      <c r="A172" s="87"/>
      <c r="B172" s="58" t="s">
        <v>319</v>
      </c>
      <c r="C172" s="58">
        <v>714</v>
      </c>
      <c r="D172" s="58">
        <v>596</v>
      </c>
      <c r="E172" s="58">
        <v>1</v>
      </c>
      <c r="F172" s="59">
        <f t="shared" si="30"/>
        <v>0.42554399999999998</v>
      </c>
      <c r="G172" s="60">
        <f t="shared" si="31"/>
        <v>2191.977144</v>
      </c>
      <c r="H172" s="60"/>
      <c r="I172" s="60"/>
      <c r="J172" s="18"/>
      <c r="K172" s="18"/>
      <c r="L172" s="19">
        <f t="shared" si="26"/>
        <v>0</v>
      </c>
      <c r="M172" s="12">
        <f t="shared" si="27"/>
        <v>0</v>
      </c>
    </row>
    <row r="173" spans="1:13" s="1" customFormat="1" ht="18.75" x14ac:dyDescent="0.25">
      <c r="A173" s="87"/>
      <c r="B173" s="58" t="s">
        <v>279</v>
      </c>
      <c r="C173" s="58">
        <v>356</v>
      </c>
      <c r="D173" s="58">
        <v>596</v>
      </c>
      <c r="E173" s="58">
        <v>2</v>
      </c>
      <c r="F173" s="59">
        <f t="shared" si="30"/>
        <v>0.42435199999999995</v>
      </c>
      <c r="G173" s="60">
        <f t="shared" si="31"/>
        <v>2185.8371519999996</v>
      </c>
      <c r="H173" s="60"/>
      <c r="I173" s="60"/>
      <c r="J173" s="18"/>
      <c r="K173" s="18"/>
      <c r="L173" s="19">
        <f t="shared" si="26"/>
        <v>0</v>
      </c>
      <c r="M173" s="12">
        <f t="shared" si="27"/>
        <v>0</v>
      </c>
    </row>
    <row r="174" spans="1:13" s="1" customFormat="1" ht="18.75" x14ac:dyDescent="0.25">
      <c r="A174" s="87"/>
      <c r="B174" s="58" t="s">
        <v>261</v>
      </c>
      <c r="C174" s="58">
        <v>356</v>
      </c>
      <c r="D174" s="58">
        <v>596</v>
      </c>
      <c r="E174" s="58">
        <v>2</v>
      </c>
      <c r="F174" s="59">
        <f t="shared" si="30"/>
        <v>0.42435199999999995</v>
      </c>
      <c r="G174" s="60">
        <f t="shared" si="31"/>
        <v>2185.8371519999996</v>
      </c>
      <c r="H174" s="60"/>
      <c r="I174" s="60"/>
      <c r="J174" s="18"/>
      <c r="K174" s="18"/>
      <c r="L174" s="19">
        <f t="shared" si="26"/>
        <v>0</v>
      </c>
      <c r="M174" s="12">
        <f t="shared" si="27"/>
        <v>0</v>
      </c>
    </row>
    <row r="175" spans="1:13" s="1" customFormat="1" ht="18.75" x14ac:dyDescent="0.25">
      <c r="A175" s="87"/>
      <c r="B175" s="58" t="s">
        <v>320</v>
      </c>
      <c r="C175" s="58">
        <v>356</v>
      </c>
      <c r="D175" s="58">
        <v>596</v>
      </c>
      <c r="E175" s="58">
        <v>2</v>
      </c>
      <c r="F175" s="59">
        <f t="shared" si="30"/>
        <v>0.42435199999999995</v>
      </c>
      <c r="G175" s="60">
        <f t="shared" si="31"/>
        <v>2185.8371519999996</v>
      </c>
      <c r="H175" s="60"/>
      <c r="I175" s="60"/>
      <c r="J175" s="18"/>
      <c r="K175" s="18"/>
      <c r="L175" s="19">
        <f t="shared" si="26"/>
        <v>0</v>
      </c>
      <c r="M175" s="12">
        <f t="shared" si="27"/>
        <v>0</v>
      </c>
    </row>
    <row r="176" spans="1:13" s="1" customFormat="1" ht="18.75" x14ac:dyDescent="0.25">
      <c r="A176" s="87"/>
      <c r="B176" s="58" t="s">
        <v>280</v>
      </c>
      <c r="C176" s="58">
        <v>356</v>
      </c>
      <c r="D176" s="58">
        <v>796</v>
      </c>
      <c r="E176" s="58">
        <v>2</v>
      </c>
      <c r="F176" s="59">
        <f t="shared" si="30"/>
        <v>0.56675200000000003</v>
      </c>
      <c r="G176" s="60">
        <f t="shared" si="31"/>
        <v>2919.3395520000004</v>
      </c>
      <c r="H176" s="60"/>
      <c r="I176" s="60"/>
      <c r="J176" s="18"/>
      <c r="K176" s="18"/>
      <c r="L176" s="19">
        <f t="shared" si="26"/>
        <v>0</v>
      </c>
      <c r="M176" s="12">
        <f t="shared" si="27"/>
        <v>0</v>
      </c>
    </row>
    <row r="177" spans="1:13" s="1" customFormat="1" ht="18.75" x14ac:dyDescent="0.25">
      <c r="A177" s="87"/>
      <c r="B177" s="58" t="s">
        <v>262</v>
      </c>
      <c r="C177" s="58">
        <v>356</v>
      </c>
      <c r="D177" s="58">
        <v>796</v>
      </c>
      <c r="E177" s="58">
        <v>2</v>
      </c>
      <c r="F177" s="59">
        <f t="shared" si="30"/>
        <v>0.56675200000000003</v>
      </c>
      <c r="G177" s="60">
        <f t="shared" si="31"/>
        <v>2919.3395520000004</v>
      </c>
      <c r="H177" s="60"/>
      <c r="I177" s="60"/>
      <c r="J177" s="18"/>
      <c r="K177" s="18"/>
      <c r="L177" s="19">
        <f t="shared" si="26"/>
        <v>0</v>
      </c>
      <c r="M177" s="12">
        <f t="shared" si="27"/>
        <v>0</v>
      </c>
    </row>
    <row r="178" spans="1:13" s="1" customFormat="1" ht="18.75" x14ac:dyDescent="0.25">
      <c r="A178" s="87"/>
      <c r="B178" s="58" t="s">
        <v>321</v>
      </c>
      <c r="C178" s="58">
        <v>356</v>
      </c>
      <c r="D178" s="58">
        <v>796</v>
      </c>
      <c r="E178" s="58">
        <v>2</v>
      </c>
      <c r="F178" s="59">
        <f t="shared" si="30"/>
        <v>0.56675200000000003</v>
      </c>
      <c r="G178" s="60">
        <f t="shared" si="31"/>
        <v>2919.3395520000004</v>
      </c>
      <c r="H178" s="60"/>
      <c r="I178" s="60"/>
      <c r="J178" s="18"/>
      <c r="K178" s="18"/>
      <c r="L178" s="19">
        <f t="shared" si="26"/>
        <v>0</v>
      </c>
      <c r="M178" s="12">
        <f t="shared" si="27"/>
        <v>0</v>
      </c>
    </row>
    <row r="179" spans="1:13" s="1" customFormat="1" ht="18.75" x14ac:dyDescent="0.25">
      <c r="A179" s="87"/>
      <c r="B179" s="58" t="s">
        <v>281</v>
      </c>
      <c r="C179" s="58">
        <v>356</v>
      </c>
      <c r="D179" s="58">
        <v>896</v>
      </c>
      <c r="E179" s="58">
        <v>2</v>
      </c>
      <c r="F179" s="59">
        <f t="shared" si="30"/>
        <v>0.63795199999999996</v>
      </c>
      <c r="G179" s="60">
        <f t="shared" si="31"/>
        <v>3286.0907519999996</v>
      </c>
      <c r="H179" s="60"/>
      <c r="I179" s="60"/>
      <c r="J179" s="18"/>
      <c r="K179" s="18"/>
      <c r="L179" s="19">
        <f t="shared" si="26"/>
        <v>0</v>
      </c>
      <c r="M179" s="12">
        <f t="shared" si="27"/>
        <v>0</v>
      </c>
    </row>
    <row r="180" spans="1:13" s="1" customFormat="1" ht="18.75" x14ac:dyDescent="0.25">
      <c r="A180" s="87"/>
      <c r="B180" s="58" t="s">
        <v>263</v>
      </c>
      <c r="C180" s="58">
        <v>356</v>
      </c>
      <c r="D180" s="58">
        <v>896</v>
      </c>
      <c r="E180" s="58">
        <v>2</v>
      </c>
      <c r="F180" s="59">
        <f t="shared" si="30"/>
        <v>0.63795199999999996</v>
      </c>
      <c r="G180" s="60">
        <f t="shared" si="31"/>
        <v>3286.0907519999996</v>
      </c>
      <c r="H180" s="60"/>
      <c r="I180" s="60"/>
      <c r="J180" s="18"/>
      <c r="K180" s="18"/>
      <c r="L180" s="19">
        <f t="shared" si="26"/>
        <v>0</v>
      </c>
      <c r="M180" s="12">
        <f t="shared" si="27"/>
        <v>0</v>
      </c>
    </row>
    <row r="181" spans="1:13" s="1" customFormat="1" ht="18.75" x14ac:dyDescent="0.25">
      <c r="A181" s="87"/>
      <c r="B181" s="58" t="s">
        <v>322</v>
      </c>
      <c r="C181" s="58">
        <v>356</v>
      </c>
      <c r="D181" s="58">
        <v>896</v>
      </c>
      <c r="E181" s="58">
        <v>2</v>
      </c>
      <c r="F181" s="59">
        <f t="shared" si="30"/>
        <v>0.63795199999999996</v>
      </c>
      <c r="G181" s="60">
        <f t="shared" si="31"/>
        <v>3286.0907519999996</v>
      </c>
      <c r="H181" s="60"/>
      <c r="I181" s="60"/>
      <c r="J181" s="18"/>
      <c r="K181" s="18"/>
      <c r="L181" s="19">
        <f t="shared" si="26"/>
        <v>0</v>
      </c>
      <c r="M181" s="12">
        <f t="shared" si="27"/>
        <v>0</v>
      </c>
    </row>
    <row r="182" spans="1:13" s="1" customFormat="1" ht="18.75" x14ac:dyDescent="0.25">
      <c r="A182" s="87"/>
      <c r="B182" s="58" t="s">
        <v>282</v>
      </c>
      <c r="C182" s="58">
        <v>356</v>
      </c>
      <c r="D182" s="58">
        <v>596</v>
      </c>
      <c r="E182" s="58">
        <v>2</v>
      </c>
      <c r="F182" s="59">
        <f t="shared" si="30"/>
        <v>0.42435199999999995</v>
      </c>
      <c r="G182" s="60">
        <f t="shared" si="31"/>
        <v>2185.8371519999996</v>
      </c>
      <c r="H182" s="60"/>
      <c r="I182" s="60"/>
      <c r="J182" s="18"/>
      <c r="K182" s="18"/>
      <c r="L182" s="19">
        <f t="shared" si="26"/>
        <v>0</v>
      </c>
      <c r="M182" s="12">
        <f t="shared" si="27"/>
        <v>0</v>
      </c>
    </row>
    <row r="183" spans="1:13" s="1" customFormat="1" ht="18.75" x14ac:dyDescent="0.25">
      <c r="A183" s="87"/>
      <c r="B183" s="58" t="s">
        <v>264</v>
      </c>
      <c r="C183" s="58">
        <v>356</v>
      </c>
      <c r="D183" s="58">
        <v>596</v>
      </c>
      <c r="E183" s="58">
        <v>2</v>
      </c>
      <c r="F183" s="59">
        <f t="shared" si="30"/>
        <v>0.42435199999999995</v>
      </c>
      <c r="G183" s="60">
        <f t="shared" si="31"/>
        <v>2185.8371519999996</v>
      </c>
      <c r="H183" s="60"/>
      <c r="I183" s="60"/>
      <c r="J183" s="18"/>
      <c r="K183" s="18"/>
      <c r="L183" s="19">
        <f t="shared" si="26"/>
        <v>0</v>
      </c>
      <c r="M183" s="12">
        <f t="shared" si="27"/>
        <v>0</v>
      </c>
    </row>
    <row r="184" spans="1:13" s="1" customFormat="1" ht="18.75" x14ac:dyDescent="0.25">
      <c r="A184" s="87"/>
      <c r="B184" s="58" t="s">
        <v>323</v>
      </c>
      <c r="C184" s="58">
        <v>356</v>
      </c>
      <c r="D184" s="58">
        <v>596</v>
      </c>
      <c r="E184" s="58">
        <v>2</v>
      </c>
      <c r="F184" s="59">
        <f t="shared" si="30"/>
        <v>0.42435199999999995</v>
      </c>
      <c r="G184" s="60">
        <f t="shared" si="31"/>
        <v>2185.8371519999996</v>
      </c>
      <c r="H184" s="60"/>
      <c r="I184" s="60"/>
      <c r="J184" s="18"/>
      <c r="K184" s="18"/>
      <c r="L184" s="19">
        <f t="shared" si="26"/>
        <v>0</v>
      </c>
      <c r="M184" s="12">
        <f t="shared" si="27"/>
        <v>0</v>
      </c>
    </row>
    <row r="185" spans="1:13" s="1" customFormat="1" x14ac:dyDescent="0.25">
      <c r="A185" s="187"/>
      <c r="B185" s="102" t="s">
        <v>73</v>
      </c>
      <c r="C185" s="58">
        <v>140</v>
      </c>
      <c r="D185" s="58">
        <v>496</v>
      </c>
      <c r="E185" s="58">
        <v>1</v>
      </c>
      <c r="F185" s="98">
        <f>(((C185/1000)*(D185/1000)*E185)+(((C186/1000)*(D186/1000)*E186)))</f>
        <v>0.35116799999999998</v>
      </c>
      <c r="G185" s="101">
        <f>F185*$G$9</f>
        <v>1808.866368</v>
      </c>
      <c r="H185" s="60"/>
      <c r="I185" s="60"/>
      <c r="J185" s="18"/>
      <c r="K185" s="18"/>
      <c r="L185" s="19">
        <f t="shared" si="26"/>
        <v>0</v>
      </c>
      <c r="M185" s="12">
        <f t="shared" si="27"/>
        <v>0</v>
      </c>
    </row>
    <row r="186" spans="1:13" s="1" customFormat="1" x14ac:dyDescent="0.25">
      <c r="A186" s="187"/>
      <c r="B186" s="102"/>
      <c r="C186" s="58">
        <v>284</v>
      </c>
      <c r="D186" s="58">
        <v>496</v>
      </c>
      <c r="E186" s="58">
        <v>2</v>
      </c>
      <c r="F186" s="98"/>
      <c r="G186" s="101"/>
      <c r="H186" s="60"/>
      <c r="I186" s="60"/>
      <c r="J186" s="18"/>
      <c r="K186" s="18"/>
      <c r="L186" s="19">
        <f t="shared" si="26"/>
        <v>0</v>
      </c>
      <c r="M186" s="12">
        <f t="shared" si="27"/>
        <v>0</v>
      </c>
    </row>
    <row r="187" spans="1:13" s="1" customFormat="1" ht="18.75" customHeight="1" x14ac:dyDescent="0.25">
      <c r="A187" s="188"/>
      <c r="B187" s="111" t="s">
        <v>253</v>
      </c>
      <c r="C187" s="58">
        <v>140</v>
      </c>
      <c r="D187" s="58">
        <v>496</v>
      </c>
      <c r="E187" s="58">
        <v>1</v>
      </c>
      <c r="F187" s="98">
        <f>(((C187/1000)*(D187/1000)*E187)+(((C188/1000)*(D188/1000)*E188)))</f>
        <v>0.35116799999999998</v>
      </c>
      <c r="G187" s="101">
        <f>F187*$G$9</f>
        <v>1808.866368</v>
      </c>
      <c r="H187" s="60"/>
      <c r="I187" s="60"/>
      <c r="J187" s="18"/>
      <c r="K187" s="18"/>
      <c r="L187" s="19">
        <f t="shared" si="26"/>
        <v>0</v>
      </c>
      <c r="M187" s="12">
        <f t="shared" si="27"/>
        <v>0</v>
      </c>
    </row>
    <row r="188" spans="1:13" s="1" customFormat="1" ht="18.75" customHeight="1" x14ac:dyDescent="0.25">
      <c r="A188" s="190"/>
      <c r="B188" s="112"/>
      <c r="C188" s="58">
        <v>284</v>
      </c>
      <c r="D188" s="58">
        <v>496</v>
      </c>
      <c r="E188" s="58">
        <v>2</v>
      </c>
      <c r="F188" s="98"/>
      <c r="G188" s="101"/>
      <c r="H188" s="60"/>
      <c r="I188" s="60"/>
      <c r="J188" s="18"/>
      <c r="K188" s="18"/>
      <c r="L188" s="19">
        <f t="shared" si="26"/>
        <v>0</v>
      </c>
      <c r="M188" s="12">
        <f t="shared" si="27"/>
        <v>0</v>
      </c>
    </row>
    <row r="189" spans="1:13" s="1" customFormat="1" ht="18.75" customHeight="1" x14ac:dyDescent="0.25">
      <c r="A189" s="187"/>
      <c r="B189" s="111" t="s">
        <v>324</v>
      </c>
      <c r="C189" s="58">
        <v>140</v>
      </c>
      <c r="D189" s="58">
        <v>496</v>
      </c>
      <c r="E189" s="58">
        <v>1</v>
      </c>
      <c r="F189" s="98">
        <f>(((C189/1000)*(D189/1000)*E189)+(((C190/1000)*(D190/1000)*E190)))</f>
        <v>0.35116799999999998</v>
      </c>
      <c r="G189" s="101">
        <f>F189*$G$9</f>
        <v>1808.866368</v>
      </c>
      <c r="H189" s="60"/>
      <c r="I189" s="60"/>
      <c r="J189" s="18"/>
      <c r="K189" s="18"/>
      <c r="L189" s="19">
        <f t="shared" si="26"/>
        <v>0</v>
      </c>
      <c r="M189" s="12">
        <f t="shared" si="27"/>
        <v>0</v>
      </c>
    </row>
    <row r="190" spans="1:13" s="1" customFormat="1" ht="18.75" customHeight="1" x14ac:dyDescent="0.25">
      <c r="A190" s="187"/>
      <c r="B190" s="112"/>
      <c r="C190" s="58">
        <v>284</v>
      </c>
      <c r="D190" s="58">
        <v>496</v>
      </c>
      <c r="E190" s="58">
        <v>2</v>
      </c>
      <c r="F190" s="98"/>
      <c r="G190" s="101"/>
      <c r="H190" s="60"/>
      <c r="I190" s="60"/>
      <c r="J190" s="18"/>
      <c r="K190" s="18"/>
      <c r="L190" s="19">
        <f t="shared" si="26"/>
        <v>0</v>
      </c>
      <c r="M190" s="12">
        <f t="shared" si="27"/>
        <v>0</v>
      </c>
    </row>
    <row r="191" spans="1:13" s="1" customFormat="1" x14ac:dyDescent="0.25">
      <c r="A191" s="187"/>
      <c r="B191" s="102" t="s">
        <v>74</v>
      </c>
      <c r="C191" s="58">
        <v>140</v>
      </c>
      <c r="D191" s="58">
        <v>596</v>
      </c>
      <c r="E191" s="58">
        <v>1</v>
      </c>
      <c r="F191" s="98">
        <f>(((C191/1000)*(D191/1000)*E191)+(((C192/1000)*(D192/1000)*E192)))</f>
        <v>0.42196799999999995</v>
      </c>
      <c r="G191" s="101">
        <f>F191*$G$9</f>
        <v>2173.5571679999998</v>
      </c>
      <c r="H191" s="60"/>
      <c r="I191" s="60"/>
      <c r="J191" s="18"/>
      <c r="K191" s="18"/>
      <c r="L191" s="19">
        <f t="shared" si="26"/>
        <v>0</v>
      </c>
      <c r="M191" s="12">
        <f t="shared" si="27"/>
        <v>0</v>
      </c>
    </row>
    <row r="192" spans="1:13" s="1" customFormat="1" x14ac:dyDescent="0.25">
      <c r="A192" s="187"/>
      <c r="B192" s="102"/>
      <c r="C192" s="58">
        <v>284</v>
      </c>
      <c r="D192" s="58">
        <v>596</v>
      </c>
      <c r="E192" s="58">
        <v>2</v>
      </c>
      <c r="F192" s="98"/>
      <c r="G192" s="101"/>
      <c r="H192" s="60"/>
      <c r="I192" s="60"/>
      <c r="J192" s="18"/>
      <c r="K192" s="18"/>
      <c r="L192" s="19">
        <f t="shared" si="26"/>
        <v>0</v>
      </c>
      <c r="M192" s="12">
        <f t="shared" si="27"/>
        <v>0</v>
      </c>
    </row>
    <row r="193" spans="1:13" s="1" customFormat="1" x14ac:dyDescent="0.25">
      <c r="A193" s="187"/>
      <c r="B193" s="102" t="s">
        <v>254</v>
      </c>
      <c r="C193" s="58">
        <v>140</v>
      </c>
      <c r="D193" s="58">
        <v>596</v>
      </c>
      <c r="E193" s="58">
        <v>1</v>
      </c>
      <c r="F193" s="98">
        <f>(((C193/1000)*(D193/1000)*E193)+(((C194/1000)*(D194/1000)*E194)))</f>
        <v>0.42196799999999995</v>
      </c>
      <c r="G193" s="101">
        <f>F193*$G$9</f>
        <v>2173.5571679999998</v>
      </c>
      <c r="H193" s="60"/>
      <c r="I193" s="60"/>
      <c r="J193" s="18"/>
      <c r="K193" s="18"/>
      <c r="L193" s="19">
        <f t="shared" si="26"/>
        <v>0</v>
      </c>
      <c r="M193" s="12">
        <f t="shared" si="27"/>
        <v>0</v>
      </c>
    </row>
    <row r="194" spans="1:13" s="1" customFormat="1" x14ac:dyDescent="0.25">
      <c r="A194" s="187"/>
      <c r="B194" s="102"/>
      <c r="C194" s="58">
        <v>284</v>
      </c>
      <c r="D194" s="58">
        <v>596</v>
      </c>
      <c r="E194" s="58">
        <v>2</v>
      </c>
      <c r="F194" s="98"/>
      <c r="G194" s="101"/>
      <c r="H194" s="60"/>
      <c r="I194" s="60"/>
      <c r="J194" s="18"/>
      <c r="K194" s="18"/>
      <c r="L194" s="19">
        <f t="shared" si="26"/>
        <v>0</v>
      </c>
      <c r="M194" s="12">
        <f t="shared" si="27"/>
        <v>0</v>
      </c>
    </row>
    <row r="195" spans="1:13" s="1" customFormat="1" x14ac:dyDescent="0.25">
      <c r="A195" s="187"/>
      <c r="B195" s="102" t="s">
        <v>75</v>
      </c>
      <c r="C195" s="58">
        <v>140</v>
      </c>
      <c r="D195" s="58">
        <v>796</v>
      </c>
      <c r="E195" s="58">
        <v>1</v>
      </c>
      <c r="F195" s="98">
        <f>(((C195/1000)*(D195/1000)*E195)+(((C196/1000)*(D196/1000)*E196)))</f>
        <v>0.56356799999999996</v>
      </c>
      <c r="G195" s="101">
        <f>F195*$G$9</f>
        <v>2902.938768</v>
      </c>
      <c r="H195" s="60"/>
      <c r="I195" s="60"/>
      <c r="J195" s="18"/>
      <c r="K195" s="18"/>
      <c r="L195" s="19">
        <f t="shared" si="26"/>
        <v>0</v>
      </c>
      <c r="M195" s="12">
        <f t="shared" si="27"/>
        <v>0</v>
      </c>
    </row>
    <row r="196" spans="1:13" s="1" customFormat="1" x14ac:dyDescent="0.25">
      <c r="A196" s="187"/>
      <c r="B196" s="102"/>
      <c r="C196" s="58">
        <v>284</v>
      </c>
      <c r="D196" s="58">
        <v>796</v>
      </c>
      <c r="E196" s="58">
        <v>2</v>
      </c>
      <c r="F196" s="98"/>
      <c r="G196" s="101"/>
      <c r="H196" s="60"/>
      <c r="I196" s="60"/>
      <c r="J196" s="18"/>
      <c r="K196" s="18"/>
      <c r="L196" s="19">
        <f t="shared" si="26"/>
        <v>0</v>
      </c>
      <c r="M196" s="12">
        <f t="shared" si="27"/>
        <v>0</v>
      </c>
    </row>
    <row r="197" spans="1:13" s="1" customFormat="1" x14ac:dyDescent="0.25">
      <c r="A197" s="187"/>
      <c r="B197" s="102" t="s">
        <v>255</v>
      </c>
      <c r="C197" s="58">
        <v>140</v>
      </c>
      <c r="D197" s="58">
        <v>796</v>
      </c>
      <c r="E197" s="58">
        <v>1</v>
      </c>
      <c r="F197" s="98">
        <f>(((C197/1000)*(D197/1000)*E197)+(((C198/1000)*(D198/1000)*E198)))</f>
        <v>0.56356799999999996</v>
      </c>
      <c r="G197" s="101">
        <f>F197*$G$9</f>
        <v>2902.938768</v>
      </c>
      <c r="H197" s="60"/>
      <c r="I197" s="60"/>
      <c r="J197" s="18"/>
      <c r="K197" s="18"/>
      <c r="L197" s="19">
        <f t="shared" si="26"/>
        <v>0</v>
      </c>
      <c r="M197" s="12">
        <f t="shared" si="27"/>
        <v>0</v>
      </c>
    </row>
    <row r="198" spans="1:13" s="1" customFormat="1" x14ac:dyDescent="0.25">
      <c r="A198" s="187"/>
      <c r="B198" s="102"/>
      <c r="C198" s="58">
        <v>284</v>
      </c>
      <c r="D198" s="58">
        <v>796</v>
      </c>
      <c r="E198" s="58">
        <v>2</v>
      </c>
      <c r="F198" s="98"/>
      <c r="G198" s="101"/>
      <c r="H198" s="60"/>
      <c r="I198" s="60"/>
      <c r="J198" s="18"/>
      <c r="K198" s="18"/>
      <c r="L198" s="19">
        <f t="shared" si="26"/>
        <v>0</v>
      </c>
      <c r="M198" s="12">
        <f t="shared" si="27"/>
        <v>0</v>
      </c>
    </row>
    <row r="199" spans="1:13" s="1" customFormat="1" x14ac:dyDescent="0.25">
      <c r="A199" s="187"/>
      <c r="B199" s="102" t="s">
        <v>338</v>
      </c>
      <c r="C199" s="58">
        <v>140</v>
      </c>
      <c r="D199" s="58">
        <v>796</v>
      </c>
      <c r="E199" s="58">
        <v>1</v>
      </c>
      <c r="F199" s="98">
        <f>(((C199/1000)*(D199/1000)*E199)+(((C200/1000)*(D200/1000)*E200)))</f>
        <v>0.56356799999999996</v>
      </c>
      <c r="G199" s="101">
        <f>F199*$G$9</f>
        <v>2902.938768</v>
      </c>
      <c r="H199" s="60"/>
      <c r="I199" s="60"/>
      <c r="J199" s="18"/>
      <c r="K199" s="18"/>
      <c r="L199" s="19">
        <f t="shared" si="26"/>
        <v>0</v>
      </c>
      <c r="M199" s="12">
        <f t="shared" si="27"/>
        <v>0</v>
      </c>
    </row>
    <row r="200" spans="1:13" s="1" customFormat="1" x14ac:dyDescent="0.25">
      <c r="A200" s="187"/>
      <c r="B200" s="102"/>
      <c r="C200" s="58">
        <v>284</v>
      </c>
      <c r="D200" s="58">
        <v>796</v>
      </c>
      <c r="E200" s="58">
        <v>2</v>
      </c>
      <c r="F200" s="98"/>
      <c r="G200" s="101"/>
      <c r="H200" s="60"/>
      <c r="I200" s="60"/>
      <c r="J200" s="18"/>
      <c r="K200" s="18"/>
      <c r="L200" s="19">
        <f t="shared" si="26"/>
        <v>0</v>
      </c>
      <c r="M200" s="12">
        <f t="shared" si="27"/>
        <v>0</v>
      </c>
    </row>
    <row r="201" spans="1:13" s="1" customFormat="1" x14ac:dyDescent="0.25">
      <c r="A201" s="187"/>
      <c r="B201" s="102" t="s">
        <v>77</v>
      </c>
      <c r="C201" s="58">
        <v>140</v>
      </c>
      <c r="D201" s="58">
        <v>896</v>
      </c>
      <c r="E201" s="58">
        <v>1</v>
      </c>
      <c r="F201" s="98">
        <f>(((C201/1000)*(D201/1000)*E201)+(((C202/1000)*(D202/1000)*E202)))</f>
        <v>0.63436799999999993</v>
      </c>
      <c r="G201" s="101">
        <f>F201*$G$9</f>
        <v>3267.6295679999998</v>
      </c>
      <c r="H201" s="60"/>
      <c r="I201" s="60"/>
      <c r="J201" s="18"/>
      <c r="K201" s="18"/>
      <c r="L201" s="19">
        <f t="shared" si="26"/>
        <v>0</v>
      </c>
      <c r="M201" s="12">
        <f t="shared" si="27"/>
        <v>0</v>
      </c>
    </row>
    <row r="202" spans="1:13" s="1" customFormat="1" x14ac:dyDescent="0.25">
      <c r="A202" s="187"/>
      <c r="B202" s="102"/>
      <c r="C202" s="58">
        <v>284</v>
      </c>
      <c r="D202" s="58">
        <v>896</v>
      </c>
      <c r="E202" s="58">
        <v>2</v>
      </c>
      <c r="F202" s="98"/>
      <c r="G202" s="101"/>
      <c r="H202" s="60"/>
      <c r="I202" s="60"/>
      <c r="J202" s="18"/>
      <c r="K202" s="18"/>
      <c r="L202" s="19">
        <f t="shared" si="26"/>
        <v>0</v>
      </c>
      <c r="M202" s="12">
        <f t="shared" si="27"/>
        <v>0</v>
      </c>
    </row>
    <row r="203" spans="1:13" s="1" customFormat="1" x14ac:dyDescent="0.25">
      <c r="A203" s="187"/>
      <c r="B203" s="102" t="s">
        <v>256</v>
      </c>
      <c r="C203" s="58">
        <v>140</v>
      </c>
      <c r="D203" s="58">
        <v>896</v>
      </c>
      <c r="E203" s="58">
        <v>1</v>
      </c>
      <c r="F203" s="98">
        <f>(((C203/1000)*(D203/1000)*E203)+(((C204/1000)*(D204/1000)*E204)))</f>
        <v>0.63436799999999993</v>
      </c>
      <c r="G203" s="101">
        <f>F203*$G$9</f>
        <v>3267.6295679999998</v>
      </c>
      <c r="H203" s="60"/>
      <c r="I203" s="60"/>
      <c r="J203" s="18"/>
      <c r="K203" s="18"/>
      <c r="L203" s="19">
        <f t="shared" si="26"/>
        <v>0</v>
      </c>
      <c r="M203" s="12">
        <f t="shared" si="27"/>
        <v>0</v>
      </c>
    </row>
    <row r="204" spans="1:13" s="1" customFormat="1" x14ac:dyDescent="0.25">
      <c r="A204" s="187"/>
      <c r="B204" s="102"/>
      <c r="C204" s="58">
        <v>284</v>
      </c>
      <c r="D204" s="58">
        <v>896</v>
      </c>
      <c r="E204" s="58">
        <v>2</v>
      </c>
      <c r="F204" s="98"/>
      <c r="G204" s="101"/>
      <c r="H204" s="60"/>
      <c r="I204" s="60"/>
      <c r="J204" s="18"/>
      <c r="K204" s="18"/>
      <c r="L204" s="19">
        <f t="shared" si="26"/>
        <v>0</v>
      </c>
      <c r="M204" s="12">
        <f t="shared" si="27"/>
        <v>0</v>
      </c>
    </row>
    <row r="205" spans="1:13" s="1" customFormat="1" x14ac:dyDescent="0.25">
      <c r="A205" s="187"/>
      <c r="B205" s="102" t="s">
        <v>327</v>
      </c>
      <c r="C205" s="58">
        <v>140</v>
      </c>
      <c r="D205" s="58">
        <v>896</v>
      </c>
      <c r="E205" s="58">
        <v>1</v>
      </c>
      <c r="F205" s="98">
        <f>(((C205/1000)*(D205/1000)*E205)+(((C206/1000)*(D206/1000)*E206)))</f>
        <v>0.63436799999999993</v>
      </c>
      <c r="G205" s="101">
        <f>F205*$G$9</f>
        <v>3267.6295679999998</v>
      </c>
      <c r="H205" s="60"/>
      <c r="I205" s="60"/>
      <c r="J205" s="18"/>
      <c r="K205" s="18"/>
      <c r="L205" s="19">
        <f t="shared" si="26"/>
        <v>0</v>
      </c>
      <c r="M205" s="12">
        <f t="shared" si="27"/>
        <v>0</v>
      </c>
    </row>
    <row r="206" spans="1:13" s="1" customFormat="1" x14ac:dyDescent="0.25">
      <c r="A206" s="187"/>
      <c r="B206" s="102"/>
      <c r="C206" s="58">
        <v>284</v>
      </c>
      <c r="D206" s="58">
        <v>896</v>
      </c>
      <c r="E206" s="58">
        <v>2</v>
      </c>
      <c r="F206" s="98"/>
      <c r="G206" s="101"/>
      <c r="H206" s="60"/>
      <c r="I206" s="60"/>
      <c r="J206" s="18"/>
      <c r="K206" s="18"/>
      <c r="L206" s="19">
        <f t="shared" si="26"/>
        <v>0</v>
      </c>
      <c r="M206" s="12">
        <f t="shared" si="27"/>
        <v>0</v>
      </c>
    </row>
    <row r="207" spans="1:13" s="1" customFormat="1" ht="18.75" customHeight="1" x14ac:dyDescent="0.25">
      <c r="A207" s="188"/>
      <c r="B207" s="102" t="s">
        <v>76</v>
      </c>
      <c r="C207" s="58">
        <v>140</v>
      </c>
      <c r="D207" s="58">
        <v>396</v>
      </c>
      <c r="E207" s="58">
        <v>3</v>
      </c>
      <c r="F207" s="98">
        <f t="shared" ref="F207" si="32">(((C207/1000)*(D207/1000)*E207)+(((C208/1000)*(D208/1000)*E208)))</f>
        <v>0.27878400000000003</v>
      </c>
      <c r="G207" s="101">
        <f t="shared" ref="G207" si="33">F207*$G$9</f>
        <v>1436.0163840000002</v>
      </c>
      <c r="H207" s="60"/>
      <c r="I207" s="60"/>
      <c r="J207" s="18"/>
      <c r="K207" s="18"/>
      <c r="L207" s="19">
        <f t="shared" si="26"/>
        <v>0</v>
      </c>
      <c r="M207" s="12">
        <f t="shared" si="27"/>
        <v>0</v>
      </c>
    </row>
    <row r="208" spans="1:13" s="1" customFormat="1" ht="18.75" customHeight="1" x14ac:dyDescent="0.25">
      <c r="A208" s="190"/>
      <c r="B208" s="102"/>
      <c r="C208" s="58">
        <v>284</v>
      </c>
      <c r="D208" s="58">
        <v>396</v>
      </c>
      <c r="E208" s="58">
        <v>1</v>
      </c>
      <c r="F208" s="98"/>
      <c r="G208" s="101"/>
      <c r="H208" s="60"/>
      <c r="I208" s="60"/>
      <c r="J208" s="18"/>
      <c r="K208" s="18"/>
      <c r="L208" s="19">
        <f t="shared" si="26"/>
        <v>0</v>
      </c>
      <c r="M208" s="12">
        <f t="shared" si="27"/>
        <v>0</v>
      </c>
    </row>
    <row r="209" spans="1:13" s="1" customFormat="1" ht="18.75" customHeight="1" x14ac:dyDescent="0.25">
      <c r="A209" s="188"/>
      <c r="B209" s="102" t="s">
        <v>257</v>
      </c>
      <c r="C209" s="58">
        <v>140</v>
      </c>
      <c r="D209" s="58">
        <v>396</v>
      </c>
      <c r="E209" s="58">
        <v>3</v>
      </c>
      <c r="F209" s="98">
        <f t="shared" ref="F209:F211" si="34">(((C209/1000)*(D209/1000)*E209)+(((C210/1000)*(D210/1000)*E210)))</f>
        <v>0.27878400000000003</v>
      </c>
      <c r="G209" s="101">
        <f t="shared" ref="G209:G211" si="35">F209*$G$9</f>
        <v>1436.0163840000002</v>
      </c>
      <c r="H209" s="60"/>
      <c r="I209" s="60"/>
      <c r="J209" s="18"/>
      <c r="K209" s="18"/>
      <c r="L209" s="19">
        <f t="shared" si="26"/>
        <v>0</v>
      </c>
      <c r="M209" s="12">
        <f t="shared" si="27"/>
        <v>0</v>
      </c>
    </row>
    <row r="210" spans="1:13" s="1" customFormat="1" ht="18.75" customHeight="1" x14ac:dyDescent="0.25">
      <c r="A210" s="190"/>
      <c r="B210" s="102"/>
      <c r="C210" s="58">
        <v>284</v>
      </c>
      <c r="D210" s="58">
        <v>396</v>
      </c>
      <c r="E210" s="58">
        <v>1</v>
      </c>
      <c r="F210" s="98"/>
      <c r="G210" s="101"/>
      <c r="H210" s="60"/>
      <c r="I210" s="60"/>
      <c r="J210" s="18"/>
      <c r="K210" s="18"/>
      <c r="L210" s="19">
        <f t="shared" si="26"/>
        <v>0</v>
      </c>
      <c r="M210" s="12">
        <f t="shared" si="27"/>
        <v>0</v>
      </c>
    </row>
    <row r="211" spans="1:13" s="1" customFormat="1" ht="18.75" customHeight="1" x14ac:dyDescent="0.25">
      <c r="A211" s="187"/>
      <c r="B211" s="102" t="s">
        <v>328</v>
      </c>
      <c r="C211" s="58">
        <v>140</v>
      </c>
      <c r="D211" s="58">
        <v>396</v>
      </c>
      <c r="E211" s="58">
        <v>3</v>
      </c>
      <c r="F211" s="98">
        <f t="shared" si="34"/>
        <v>0.27878400000000003</v>
      </c>
      <c r="G211" s="101">
        <f t="shared" si="35"/>
        <v>1436.0163840000002</v>
      </c>
      <c r="H211" s="60"/>
      <c r="I211" s="60"/>
      <c r="J211" s="18"/>
      <c r="K211" s="18"/>
      <c r="L211" s="19">
        <f t="shared" si="26"/>
        <v>0</v>
      </c>
      <c r="M211" s="12">
        <f t="shared" si="27"/>
        <v>0</v>
      </c>
    </row>
    <row r="212" spans="1:13" s="1" customFormat="1" ht="18.75" customHeight="1" x14ac:dyDescent="0.25">
      <c r="A212" s="187"/>
      <c r="B212" s="102"/>
      <c r="C212" s="58">
        <v>284</v>
      </c>
      <c r="D212" s="58">
        <v>396</v>
      </c>
      <c r="E212" s="58">
        <v>1</v>
      </c>
      <c r="F212" s="98"/>
      <c r="G212" s="101"/>
      <c r="H212" s="60"/>
      <c r="I212" s="60"/>
      <c r="J212" s="18"/>
      <c r="K212" s="18"/>
      <c r="L212" s="19">
        <f t="shared" si="26"/>
        <v>0</v>
      </c>
      <c r="M212" s="12">
        <f t="shared" si="27"/>
        <v>0</v>
      </c>
    </row>
    <row r="213" spans="1:13" ht="18.75" customHeight="1" x14ac:dyDescent="0.25">
      <c r="A213" s="77"/>
      <c r="B213" s="58" t="s">
        <v>78</v>
      </c>
      <c r="C213" s="58">
        <v>714</v>
      </c>
      <c r="D213" s="58">
        <v>296</v>
      </c>
      <c r="E213" s="58">
        <v>2</v>
      </c>
      <c r="F213" s="59">
        <f t="shared" ref="F213:F221" si="36">(C213/1000)*(D213/1000)*E213</f>
        <v>0.42268799999999995</v>
      </c>
      <c r="G213" s="60">
        <f t="shared" ref="G213:G222" si="37">F213*$G$9</f>
        <v>2177.2658879999999</v>
      </c>
      <c r="H213" s="49"/>
      <c r="I213" s="18"/>
      <c r="J213" s="18"/>
      <c r="K213" s="18"/>
      <c r="L213" s="19">
        <f t="shared" si="26"/>
        <v>0</v>
      </c>
      <c r="M213" s="12">
        <f t="shared" si="27"/>
        <v>0</v>
      </c>
    </row>
    <row r="214" spans="1:13" ht="18.75" customHeight="1" x14ac:dyDescent="0.25">
      <c r="A214" s="77"/>
      <c r="B214" s="58" t="s">
        <v>79</v>
      </c>
      <c r="C214" s="58">
        <v>108</v>
      </c>
      <c r="D214" s="58">
        <v>596</v>
      </c>
      <c r="E214" s="58">
        <v>1</v>
      </c>
      <c r="F214" s="59">
        <f t="shared" si="36"/>
        <v>6.4367999999999995E-2</v>
      </c>
      <c r="G214" s="60">
        <f t="shared" si="37"/>
        <v>331.55956799999996</v>
      </c>
      <c r="H214" s="49"/>
      <c r="I214" s="18"/>
      <c r="J214" s="18"/>
      <c r="K214" s="18"/>
      <c r="L214" s="19">
        <f t="shared" si="26"/>
        <v>0</v>
      </c>
      <c r="M214" s="12">
        <f t="shared" si="27"/>
        <v>0</v>
      </c>
    </row>
    <row r="215" spans="1:13" ht="18.75" customHeight="1" x14ac:dyDescent="0.25">
      <c r="A215" s="77"/>
      <c r="B215" s="58" t="s">
        <v>80</v>
      </c>
      <c r="C215" s="58">
        <v>714</v>
      </c>
      <c r="D215" s="58">
        <v>396</v>
      </c>
      <c r="E215" s="58">
        <v>2</v>
      </c>
      <c r="F215" s="59">
        <f t="shared" si="36"/>
        <v>0.56548799999999999</v>
      </c>
      <c r="G215" s="60">
        <f t="shared" si="37"/>
        <v>2912.8286880000001</v>
      </c>
      <c r="H215" s="49"/>
      <c r="I215" s="18"/>
      <c r="J215" s="18"/>
      <c r="K215" s="18"/>
      <c r="L215" s="19">
        <f t="shared" si="26"/>
        <v>0</v>
      </c>
      <c r="M215" s="12">
        <f t="shared" si="27"/>
        <v>0</v>
      </c>
    </row>
    <row r="216" spans="1:13" ht="15" customHeight="1" x14ac:dyDescent="0.25">
      <c r="A216" s="77"/>
      <c r="B216" s="58" t="s">
        <v>81</v>
      </c>
      <c r="C216" s="58">
        <v>714</v>
      </c>
      <c r="D216" s="58">
        <v>446</v>
      </c>
      <c r="E216" s="58">
        <v>2</v>
      </c>
      <c r="F216" s="59">
        <f t="shared" si="36"/>
        <v>0.63688800000000001</v>
      </c>
      <c r="G216" s="60">
        <f t="shared" si="37"/>
        <v>3280.6100879999999</v>
      </c>
      <c r="H216" s="49"/>
      <c r="I216" s="18"/>
      <c r="J216" s="18"/>
      <c r="K216" s="18"/>
      <c r="L216" s="19">
        <f t="shared" si="26"/>
        <v>0</v>
      </c>
      <c r="M216" s="12">
        <f t="shared" si="27"/>
        <v>0</v>
      </c>
    </row>
    <row r="217" spans="1:13" ht="15" customHeight="1" x14ac:dyDescent="0.25">
      <c r="A217" s="77"/>
      <c r="B217" s="58" t="s">
        <v>82</v>
      </c>
      <c r="C217" s="58">
        <v>714</v>
      </c>
      <c r="D217" s="58">
        <v>396</v>
      </c>
      <c r="E217" s="58">
        <v>2</v>
      </c>
      <c r="F217" s="59">
        <f t="shared" si="36"/>
        <v>0.56548799999999999</v>
      </c>
      <c r="G217" s="60">
        <f t="shared" si="37"/>
        <v>2912.8286880000001</v>
      </c>
      <c r="H217" s="49"/>
      <c r="I217" s="18"/>
      <c r="J217" s="18"/>
      <c r="K217" s="18"/>
      <c r="L217" s="19">
        <f t="shared" si="26"/>
        <v>0</v>
      </c>
      <c r="M217" s="12">
        <f t="shared" si="27"/>
        <v>0</v>
      </c>
    </row>
    <row r="218" spans="1:13" ht="15" customHeight="1" x14ac:dyDescent="0.25">
      <c r="A218" s="77"/>
      <c r="B218" s="58" t="s">
        <v>83</v>
      </c>
      <c r="C218" s="58">
        <v>570</v>
      </c>
      <c r="D218" s="58">
        <v>446</v>
      </c>
      <c r="E218" s="58">
        <v>1</v>
      </c>
      <c r="F218" s="59">
        <f t="shared" si="36"/>
        <v>0.25422</v>
      </c>
      <c r="G218" s="60">
        <f t="shared" si="37"/>
        <v>1309.48722</v>
      </c>
      <c r="H218" s="49"/>
      <c r="I218" s="18"/>
      <c r="J218" s="18"/>
      <c r="K218" s="18"/>
      <c r="L218" s="19">
        <f t="shared" si="26"/>
        <v>0</v>
      </c>
      <c r="M218" s="12">
        <f t="shared" si="27"/>
        <v>0</v>
      </c>
    </row>
    <row r="219" spans="1:13" ht="15" customHeight="1" x14ac:dyDescent="0.25">
      <c r="A219" s="77"/>
      <c r="B219" s="58" t="s">
        <v>84</v>
      </c>
      <c r="C219" s="58">
        <v>570</v>
      </c>
      <c r="D219" s="58">
        <v>596</v>
      </c>
      <c r="E219" s="58">
        <v>1</v>
      </c>
      <c r="F219" s="59">
        <f t="shared" si="36"/>
        <v>0.33971999999999997</v>
      </c>
      <c r="G219" s="60">
        <f t="shared" si="37"/>
        <v>1749.8977199999999</v>
      </c>
      <c r="H219" s="49"/>
      <c r="I219" s="18"/>
      <c r="J219" s="18"/>
      <c r="K219" s="18"/>
      <c r="L219" s="19">
        <f t="shared" si="26"/>
        <v>0</v>
      </c>
      <c r="M219" s="12">
        <f t="shared" si="27"/>
        <v>0</v>
      </c>
    </row>
    <row r="220" spans="1:13" ht="15" customHeight="1" x14ac:dyDescent="0.25">
      <c r="A220" s="77"/>
      <c r="B220" s="58" t="s">
        <v>85</v>
      </c>
      <c r="C220" s="58">
        <v>714</v>
      </c>
      <c r="D220" s="58">
        <v>446</v>
      </c>
      <c r="E220" s="58">
        <v>1</v>
      </c>
      <c r="F220" s="59">
        <f t="shared" si="36"/>
        <v>0.318444</v>
      </c>
      <c r="G220" s="60">
        <f t="shared" si="37"/>
        <v>1640.305044</v>
      </c>
      <c r="H220" s="49"/>
      <c r="I220" s="18"/>
      <c r="J220" s="18"/>
      <c r="K220" s="18"/>
      <c r="L220" s="19">
        <f t="shared" si="26"/>
        <v>0</v>
      </c>
      <c r="M220" s="12">
        <f t="shared" si="27"/>
        <v>0</v>
      </c>
    </row>
    <row r="221" spans="1:13" ht="15" customHeight="1" x14ac:dyDescent="0.25">
      <c r="A221" s="77"/>
      <c r="B221" s="58" t="s">
        <v>86</v>
      </c>
      <c r="C221" s="58">
        <v>714</v>
      </c>
      <c r="D221" s="58">
        <v>596</v>
      </c>
      <c r="E221" s="58">
        <v>1</v>
      </c>
      <c r="F221" s="59">
        <f t="shared" si="36"/>
        <v>0.42554399999999998</v>
      </c>
      <c r="G221" s="60">
        <f t="shared" si="37"/>
        <v>2191.977144</v>
      </c>
      <c r="H221" s="49"/>
      <c r="I221" s="18"/>
      <c r="J221" s="18"/>
      <c r="K221" s="18"/>
      <c r="L221" s="19">
        <f t="shared" ref="L221:L284" si="38">A221*G221</f>
        <v>0</v>
      </c>
      <c r="M221" s="12">
        <f t="shared" ref="M221:M284" si="39">F221*A221</f>
        <v>0</v>
      </c>
    </row>
    <row r="222" spans="1:13" ht="18.75" customHeight="1" x14ac:dyDescent="0.25">
      <c r="A222" s="103"/>
      <c r="B222" s="102" t="s">
        <v>104</v>
      </c>
      <c r="C222" s="58">
        <v>714</v>
      </c>
      <c r="D222" s="58">
        <v>313</v>
      </c>
      <c r="E222" s="58">
        <v>1</v>
      </c>
      <c r="F222" s="98">
        <f>((C222/1000)*(D222/1000))+((C223/1000)*(D223/1000))</f>
        <v>0.46052999999999999</v>
      </c>
      <c r="G222" s="101">
        <f t="shared" si="37"/>
        <v>2372.1900299999998</v>
      </c>
      <c r="H222" s="49"/>
      <c r="I222" s="18"/>
      <c r="J222" s="18"/>
      <c r="K222" s="18"/>
      <c r="L222" s="19">
        <f t="shared" si="38"/>
        <v>0</v>
      </c>
      <c r="M222" s="12">
        <f t="shared" si="39"/>
        <v>0</v>
      </c>
    </row>
    <row r="223" spans="1:13" ht="18.75" customHeight="1" x14ac:dyDescent="0.25">
      <c r="A223" s="103"/>
      <c r="B223" s="102"/>
      <c r="C223" s="58">
        <v>714</v>
      </c>
      <c r="D223" s="58">
        <v>332</v>
      </c>
      <c r="E223" s="58">
        <v>1</v>
      </c>
      <c r="F223" s="98"/>
      <c r="G223" s="101"/>
      <c r="H223" s="49"/>
      <c r="I223" s="18"/>
      <c r="J223" s="18"/>
      <c r="K223" s="18"/>
      <c r="L223" s="19">
        <f t="shared" si="38"/>
        <v>0</v>
      </c>
      <c r="M223" s="12">
        <f t="shared" si="39"/>
        <v>0</v>
      </c>
    </row>
    <row r="224" spans="1:13" ht="18.75" customHeight="1" x14ac:dyDescent="0.25">
      <c r="A224" s="103"/>
      <c r="B224" s="102" t="s">
        <v>105</v>
      </c>
      <c r="C224" s="58">
        <v>714</v>
      </c>
      <c r="D224" s="58">
        <v>313</v>
      </c>
      <c r="E224" s="58">
        <v>1</v>
      </c>
      <c r="F224" s="98">
        <f>((C224/1000)*(D224/1000))+((C225/1000)*(D225/1000))</f>
        <v>0.46052999999999999</v>
      </c>
      <c r="G224" s="101">
        <f>F224*$G$9</f>
        <v>2372.1900299999998</v>
      </c>
      <c r="H224" s="49"/>
      <c r="I224" s="18"/>
      <c r="J224" s="18"/>
      <c r="K224" s="18"/>
      <c r="L224" s="19">
        <f t="shared" si="38"/>
        <v>0</v>
      </c>
      <c r="M224" s="12">
        <f t="shared" si="39"/>
        <v>0</v>
      </c>
    </row>
    <row r="225" spans="1:13" ht="18.75" customHeight="1" x14ac:dyDescent="0.25">
      <c r="A225" s="103"/>
      <c r="B225" s="102"/>
      <c r="C225" s="58">
        <v>714</v>
      </c>
      <c r="D225" s="58">
        <v>332</v>
      </c>
      <c r="E225" s="58">
        <v>1</v>
      </c>
      <c r="F225" s="98"/>
      <c r="G225" s="101"/>
      <c r="H225" s="49"/>
      <c r="I225" s="18"/>
      <c r="J225" s="18"/>
      <c r="K225" s="18"/>
      <c r="L225" s="19">
        <f t="shared" si="38"/>
        <v>0</v>
      </c>
      <c r="M225" s="12">
        <f t="shared" si="39"/>
        <v>0</v>
      </c>
    </row>
    <row r="226" spans="1:13" ht="15" customHeight="1" x14ac:dyDescent="0.25">
      <c r="A226" s="77"/>
      <c r="B226" s="58" t="s">
        <v>106</v>
      </c>
      <c r="C226" s="58">
        <v>714</v>
      </c>
      <c r="D226" s="58">
        <v>446</v>
      </c>
      <c r="E226" s="58">
        <v>1</v>
      </c>
      <c r="F226" s="98">
        <f>((C226/1000)*(D226/1000))+((C227/1000)*(D227/1000))</f>
        <v>0.63688800000000001</v>
      </c>
      <c r="G226" s="101">
        <f>F226*$G$9</f>
        <v>3280.6100879999999</v>
      </c>
      <c r="H226" s="49"/>
      <c r="I226" s="18"/>
      <c r="J226" s="18"/>
      <c r="K226" s="18"/>
      <c r="L226" s="19">
        <f t="shared" si="38"/>
        <v>0</v>
      </c>
      <c r="M226" s="12">
        <f t="shared" si="39"/>
        <v>0</v>
      </c>
    </row>
    <row r="227" spans="1:13" ht="15" customHeight="1" x14ac:dyDescent="0.25">
      <c r="A227" s="77"/>
      <c r="B227" s="58" t="s">
        <v>107</v>
      </c>
      <c r="C227" s="58">
        <v>714</v>
      </c>
      <c r="D227" s="58">
        <v>446</v>
      </c>
      <c r="E227" s="58">
        <v>1</v>
      </c>
      <c r="F227" s="98"/>
      <c r="G227" s="101"/>
      <c r="H227" s="49"/>
      <c r="I227" s="18"/>
      <c r="J227" s="18"/>
      <c r="K227" s="18"/>
      <c r="L227" s="19">
        <f t="shared" si="38"/>
        <v>0</v>
      </c>
      <c r="M227" s="12">
        <f t="shared" si="39"/>
        <v>0</v>
      </c>
    </row>
    <row r="228" spans="1:13" ht="15" customHeight="1" x14ac:dyDescent="0.25">
      <c r="A228" s="103"/>
      <c r="B228" s="102" t="s">
        <v>151</v>
      </c>
      <c r="C228" s="58">
        <v>720</v>
      </c>
      <c r="D228" s="58">
        <v>150</v>
      </c>
      <c r="E228" s="58">
        <v>1</v>
      </c>
      <c r="F228" s="98">
        <f>(((C228/1000)*(D228/1000))*E228)+((C229/1000)*(D229/1000)*E229)+((C230/1000)*(D230/1000)*E230)</f>
        <v>0.45357599999999998</v>
      </c>
      <c r="G228" s="101">
        <f>F228*$G$9</f>
        <v>2336.369976</v>
      </c>
      <c r="H228" s="49"/>
      <c r="I228" s="18"/>
      <c r="J228" s="18"/>
      <c r="K228" s="18"/>
      <c r="L228" s="19">
        <f t="shared" si="38"/>
        <v>0</v>
      </c>
      <c r="M228" s="12">
        <f t="shared" si="39"/>
        <v>0</v>
      </c>
    </row>
    <row r="229" spans="1:13" ht="15" customHeight="1" x14ac:dyDescent="0.25">
      <c r="A229" s="103"/>
      <c r="B229" s="102"/>
      <c r="C229" s="58">
        <v>714</v>
      </c>
      <c r="D229" s="58">
        <v>426</v>
      </c>
      <c r="E229" s="58">
        <v>1</v>
      </c>
      <c r="F229" s="98"/>
      <c r="G229" s="101"/>
      <c r="H229" s="49"/>
      <c r="I229" s="18"/>
      <c r="J229" s="18"/>
      <c r="K229" s="18"/>
      <c r="L229" s="19">
        <f t="shared" si="38"/>
        <v>0</v>
      </c>
      <c r="M229" s="12">
        <f t="shared" si="39"/>
        <v>0</v>
      </c>
    </row>
    <row r="230" spans="1:13" ht="18.75" customHeight="1" x14ac:dyDescent="0.25">
      <c r="A230" s="103"/>
      <c r="B230" s="102"/>
      <c r="C230" s="58">
        <v>714</v>
      </c>
      <c r="D230" s="58">
        <v>58</v>
      </c>
      <c r="E230" s="58">
        <v>1</v>
      </c>
      <c r="F230" s="98"/>
      <c r="G230" s="101"/>
      <c r="H230" s="49"/>
      <c r="I230" s="18"/>
      <c r="J230" s="18"/>
      <c r="K230" s="18"/>
      <c r="L230" s="19">
        <f t="shared" si="38"/>
        <v>0</v>
      </c>
      <c r="M230" s="12">
        <f t="shared" si="39"/>
        <v>0</v>
      </c>
    </row>
    <row r="231" spans="1:13" ht="18.75" customHeight="1" x14ac:dyDescent="0.25">
      <c r="A231" s="103"/>
      <c r="B231" s="102" t="s">
        <v>152</v>
      </c>
      <c r="C231" s="58">
        <v>720</v>
      </c>
      <c r="D231" s="58">
        <v>150</v>
      </c>
      <c r="E231" s="58">
        <v>1</v>
      </c>
      <c r="F231" s="98">
        <f>(((C231/1000)*(D231/1000))*E231)+((C232/1000)*(D232/1000)*E232)+((C233/1000)*(D233/1000)*E233)</f>
        <v>0.45357599999999998</v>
      </c>
      <c r="G231" s="101">
        <f>F231*$G$9</f>
        <v>2336.369976</v>
      </c>
      <c r="H231" s="49"/>
      <c r="I231" s="18"/>
      <c r="J231" s="18"/>
      <c r="K231" s="18"/>
      <c r="L231" s="19">
        <f t="shared" si="38"/>
        <v>0</v>
      </c>
      <c r="M231" s="12">
        <f t="shared" si="39"/>
        <v>0</v>
      </c>
    </row>
    <row r="232" spans="1:13" ht="18.75" customHeight="1" x14ac:dyDescent="0.25">
      <c r="A232" s="103"/>
      <c r="B232" s="102"/>
      <c r="C232" s="58">
        <v>714</v>
      </c>
      <c r="D232" s="58">
        <v>426</v>
      </c>
      <c r="E232" s="58">
        <v>1</v>
      </c>
      <c r="F232" s="98"/>
      <c r="G232" s="101"/>
      <c r="H232" s="49"/>
      <c r="I232" s="18"/>
      <c r="J232" s="18"/>
      <c r="K232" s="18"/>
      <c r="L232" s="19">
        <f t="shared" si="38"/>
        <v>0</v>
      </c>
      <c r="M232" s="12">
        <f t="shared" si="39"/>
        <v>0</v>
      </c>
    </row>
    <row r="233" spans="1:13" ht="18.75" customHeight="1" x14ac:dyDescent="0.25">
      <c r="A233" s="103"/>
      <c r="B233" s="102"/>
      <c r="C233" s="58">
        <v>714</v>
      </c>
      <c r="D233" s="58">
        <v>58</v>
      </c>
      <c r="E233" s="58">
        <v>1</v>
      </c>
      <c r="F233" s="98"/>
      <c r="G233" s="101"/>
      <c r="H233" s="49"/>
      <c r="I233" s="18"/>
      <c r="J233" s="18"/>
      <c r="K233" s="18"/>
      <c r="L233" s="19">
        <f t="shared" si="38"/>
        <v>0</v>
      </c>
      <c r="M233" s="12">
        <f t="shared" si="39"/>
        <v>0</v>
      </c>
    </row>
    <row r="234" spans="1:13" x14ac:dyDescent="0.25">
      <c r="A234" s="103"/>
      <c r="B234" s="102" t="s">
        <v>258</v>
      </c>
      <c r="C234" s="58">
        <v>356</v>
      </c>
      <c r="D234" s="58">
        <v>596</v>
      </c>
      <c r="E234" s="58">
        <v>1</v>
      </c>
      <c r="F234" s="98">
        <f>((C234/1000)*(D234/1000)*E234)+((C235/1000)*(D235/1000)*E235)</f>
        <v>0.27058399999999999</v>
      </c>
      <c r="G234" s="101">
        <f>F234*$G$9</f>
        <v>1393.778184</v>
      </c>
      <c r="H234" s="49"/>
      <c r="I234" s="18"/>
      <c r="J234" s="18"/>
      <c r="K234" s="18"/>
      <c r="L234" s="19">
        <f t="shared" si="38"/>
        <v>0</v>
      </c>
      <c r="M234" s="12">
        <f t="shared" si="39"/>
        <v>0</v>
      </c>
    </row>
    <row r="235" spans="1:13" x14ac:dyDescent="0.25">
      <c r="A235" s="103"/>
      <c r="B235" s="102"/>
      <c r="C235" s="58">
        <v>98</v>
      </c>
      <c r="D235" s="58">
        <v>596</v>
      </c>
      <c r="E235" s="58">
        <v>1</v>
      </c>
      <c r="F235" s="98"/>
      <c r="G235" s="101"/>
      <c r="H235" s="49"/>
      <c r="I235" s="18"/>
      <c r="J235" s="18"/>
      <c r="K235" s="18"/>
      <c r="L235" s="19">
        <f t="shared" si="38"/>
        <v>0</v>
      </c>
      <c r="M235" s="12">
        <f t="shared" si="39"/>
        <v>0</v>
      </c>
    </row>
    <row r="236" spans="1:13" s="1" customFormat="1" ht="18.75" customHeight="1" x14ac:dyDescent="0.25">
      <c r="A236" s="188"/>
      <c r="B236" s="102" t="s">
        <v>266</v>
      </c>
      <c r="C236" s="58">
        <v>356</v>
      </c>
      <c r="D236" s="58">
        <v>596</v>
      </c>
      <c r="E236" s="58">
        <v>1</v>
      </c>
      <c r="F236" s="98">
        <f>((C236/1000)*(D236/1000)*E236)+((C237/1000)*(D237/1000)*E237)</f>
        <v>0.27058399999999999</v>
      </c>
      <c r="G236" s="101">
        <f>F236*$G$9</f>
        <v>1393.778184</v>
      </c>
      <c r="H236" s="60"/>
      <c r="I236" s="60"/>
      <c r="J236" s="18"/>
      <c r="K236" s="18"/>
      <c r="L236" s="19">
        <f t="shared" si="38"/>
        <v>0</v>
      </c>
      <c r="M236" s="12">
        <f t="shared" si="39"/>
        <v>0</v>
      </c>
    </row>
    <row r="237" spans="1:13" s="1" customFormat="1" ht="18.75" customHeight="1" x14ac:dyDescent="0.25">
      <c r="A237" s="190"/>
      <c r="B237" s="102"/>
      <c r="C237" s="58">
        <v>98</v>
      </c>
      <c r="D237" s="58">
        <v>596</v>
      </c>
      <c r="E237" s="58">
        <v>1</v>
      </c>
      <c r="F237" s="98"/>
      <c r="G237" s="101"/>
      <c r="H237" s="60"/>
      <c r="I237" s="60"/>
      <c r="J237" s="18"/>
      <c r="K237" s="18"/>
      <c r="L237" s="19">
        <f t="shared" si="38"/>
        <v>0</v>
      </c>
      <c r="M237" s="12">
        <f t="shared" si="39"/>
        <v>0</v>
      </c>
    </row>
    <row r="238" spans="1:13" s="1" customFormat="1" ht="18.75" customHeight="1" x14ac:dyDescent="0.25">
      <c r="A238" s="188"/>
      <c r="B238" s="102" t="s">
        <v>329</v>
      </c>
      <c r="C238" s="58">
        <v>356</v>
      </c>
      <c r="D238" s="58">
        <v>596</v>
      </c>
      <c r="E238" s="58">
        <v>1</v>
      </c>
      <c r="F238" s="98">
        <f>((C238/1000)*(D238/1000)*E238)+((C239/1000)*(D239/1000)*E239)</f>
        <v>0.27058399999999999</v>
      </c>
      <c r="G238" s="101">
        <f>F238*$G$9</f>
        <v>1393.778184</v>
      </c>
      <c r="H238" s="60"/>
      <c r="I238" s="60"/>
      <c r="J238" s="18"/>
      <c r="K238" s="18"/>
      <c r="L238" s="19">
        <f t="shared" si="38"/>
        <v>0</v>
      </c>
      <c r="M238" s="12">
        <f t="shared" si="39"/>
        <v>0</v>
      </c>
    </row>
    <row r="239" spans="1:13" s="1" customFormat="1" ht="18.75" customHeight="1" x14ac:dyDescent="0.25">
      <c r="A239" s="190"/>
      <c r="B239" s="102"/>
      <c r="C239" s="58">
        <v>98</v>
      </c>
      <c r="D239" s="58">
        <v>596</v>
      </c>
      <c r="E239" s="58">
        <v>1</v>
      </c>
      <c r="F239" s="98"/>
      <c r="G239" s="101"/>
      <c r="H239" s="60"/>
      <c r="I239" s="60"/>
      <c r="J239" s="18"/>
      <c r="K239" s="18"/>
      <c r="L239" s="19">
        <f t="shared" si="38"/>
        <v>0</v>
      </c>
      <c r="M239" s="12">
        <f t="shared" si="39"/>
        <v>0</v>
      </c>
    </row>
    <row r="240" spans="1:13" ht="15" customHeight="1" x14ac:dyDescent="0.25">
      <c r="A240" s="77"/>
      <c r="B240" s="58" t="s">
        <v>147</v>
      </c>
      <c r="C240" s="58">
        <v>1425</v>
      </c>
      <c r="D240" s="58">
        <v>596</v>
      </c>
      <c r="E240" s="58">
        <v>1</v>
      </c>
      <c r="F240" s="59">
        <f>((C240/1000)*(D240/1000))*E240</f>
        <v>0.84929999999999994</v>
      </c>
      <c r="G240" s="60">
        <f>F240*$G$9</f>
        <v>4374.7442999999994</v>
      </c>
      <c r="H240" s="49"/>
      <c r="I240" s="18"/>
      <c r="J240" s="18"/>
      <c r="K240" s="18"/>
      <c r="L240" s="19">
        <f t="shared" si="38"/>
        <v>0</v>
      </c>
      <c r="M240" s="12">
        <f t="shared" si="39"/>
        <v>0</v>
      </c>
    </row>
    <row r="241" spans="1:13" ht="15" customHeight="1" x14ac:dyDescent="0.25">
      <c r="A241" s="77"/>
      <c r="B241" s="58" t="s">
        <v>148</v>
      </c>
      <c r="C241" s="58">
        <v>1425</v>
      </c>
      <c r="D241" s="58">
        <v>596</v>
      </c>
      <c r="E241" s="58">
        <v>1</v>
      </c>
      <c r="F241" s="59">
        <f>((C241/1000)*(D241/1000))*E241</f>
        <v>0.84929999999999994</v>
      </c>
      <c r="G241" s="60">
        <f>F241*$G$9</f>
        <v>4374.7442999999994</v>
      </c>
      <c r="H241" s="49"/>
      <c r="I241" s="18"/>
      <c r="J241" s="18"/>
      <c r="K241" s="18"/>
      <c r="L241" s="19">
        <f t="shared" si="38"/>
        <v>0</v>
      </c>
      <c r="M241" s="12">
        <f t="shared" si="39"/>
        <v>0</v>
      </c>
    </row>
    <row r="242" spans="1:13" ht="15" customHeight="1" x14ac:dyDescent="0.25">
      <c r="A242" s="77"/>
      <c r="B242" s="58" t="s">
        <v>149</v>
      </c>
      <c r="C242" s="58">
        <v>1425</v>
      </c>
      <c r="D242" s="58">
        <v>596</v>
      </c>
      <c r="E242" s="58">
        <v>1</v>
      </c>
      <c r="F242" s="59">
        <f>((C242/1000)*(D242/1000))*E242</f>
        <v>0.84929999999999994</v>
      </c>
      <c r="G242" s="60">
        <f>F242*$G$9</f>
        <v>4374.7442999999994</v>
      </c>
      <c r="H242" s="49"/>
      <c r="I242" s="58"/>
      <c r="J242" s="58"/>
      <c r="K242" s="58"/>
      <c r="L242" s="19">
        <f t="shared" si="38"/>
        <v>0</v>
      </c>
      <c r="M242" s="12">
        <f t="shared" si="39"/>
        <v>0</v>
      </c>
    </row>
    <row r="243" spans="1:13" ht="15" customHeight="1" x14ac:dyDescent="0.25">
      <c r="A243" s="77"/>
      <c r="B243" s="58" t="s">
        <v>150</v>
      </c>
      <c r="C243" s="58">
        <v>1425</v>
      </c>
      <c r="D243" s="58">
        <v>596</v>
      </c>
      <c r="E243" s="58">
        <v>1</v>
      </c>
      <c r="F243" s="59">
        <f>((C243/1000)*(D243/1000))*E243</f>
        <v>0.84929999999999994</v>
      </c>
      <c r="G243" s="60">
        <f>F243*$G$9</f>
        <v>4374.7442999999994</v>
      </c>
      <c r="H243" s="49"/>
      <c r="I243" s="58"/>
      <c r="J243" s="58"/>
      <c r="K243" s="58"/>
      <c r="L243" s="19">
        <f t="shared" si="38"/>
        <v>0</v>
      </c>
      <c r="M243" s="12">
        <f t="shared" si="39"/>
        <v>0</v>
      </c>
    </row>
    <row r="244" spans="1:13" ht="18.75" customHeight="1" x14ac:dyDescent="0.25">
      <c r="A244" s="77"/>
      <c r="B244" s="58" t="s">
        <v>232</v>
      </c>
      <c r="C244" s="58">
        <v>1325</v>
      </c>
      <c r="D244" s="58">
        <v>496</v>
      </c>
      <c r="E244" s="58">
        <v>1</v>
      </c>
      <c r="F244" s="59"/>
      <c r="G244" s="60"/>
      <c r="H244" s="51">
        <f>D244/1000*C244/1000*E244*A244</f>
        <v>0</v>
      </c>
      <c r="I244" s="52">
        <f>R244*$I$9</f>
        <v>0</v>
      </c>
      <c r="J244" s="58"/>
      <c r="K244" s="58"/>
      <c r="L244" s="19">
        <f t="shared" si="38"/>
        <v>0</v>
      </c>
      <c r="M244" s="12">
        <f t="shared" si="39"/>
        <v>0</v>
      </c>
    </row>
    <row r="245" spans="1:13" ht="18.75" customHeight="1" x14ac:dyDescent="0.25">
      <c r="A245" s="77"/>
      <c r="B245" s="58" t="s">
        <v>233</v>
      </c>
      <c r="C245" s="58">
        <v>1325</v>
      </c>
      <c r="D245" s="58">
        <v>496</v>
      </c>
      <c r="E245" s="58">
        <v>1</v>
      </c>
      <c r="F245" s="59"/>
      <c r="G245" s="60"/>
      <c r="H245" s="49"/>
      <c r="I245" s="53"/>
      <c r="J245" s="59">
        <f>D245/1000*C245/1000*E245*A245</f>
        <v>0</v>
      </c>
      <c r="K245" s="53">
        <f>J245*$K$9</f>
        <v>0</v>
      </c>
      <c r="L245" s="19">
        <f t="shared" si="38"/>
        <v>0</v>
      </c>
      <c r="M245" s="12">
        <f t="shared" si="39"/>
        <v>0</v>
      </c>
    </row>
    <row r="246" spans="1:13" ht="18.75" customHeight="1" x14ac:dyDescent="0.25">
      <c r="A246" s="103"/>
      <c r="B246" s="102" t="s">
        <v>242</v>
      </c>
      <c r="C246" s="58">
        <v>714</v>
      </c>
      <c r="D246" s="58">
        <v>396</v>
      </c>
      <c r="E246" s="58">
        <v>1</v>
      </c>
      <c r="F246" s="98">
        <f>((C246/1000)*(D246/1000)*E246)+((C247/1000)*(D247/1000)*E247)</f>
        <v>0.77576400000000012</v>
      </c>
      <c r="G246" s="101">
        <f>F246*$G$9</f>
        <v>3995.9603640000005</v>
      </c>
      <c r="H246" s="49"/>
      <c r="I246" s="18"/>
      <c r="J246" s="18"/>
      <c r="K246" s="18"/>
      <c r="L246" s="19">
        <f t="shared" si="38"/>
        <v>0</v>
      </c>
      <c r="M246" s="12">
        <f t="shared" si="39"/>
        <v>0</v>
      </c>
    </row>
    <row r="247" spans="1:13" ht="18.75" customHeight="1" x14ac:dyDescent="0.25">
      <c r="A247" s="103"/>
      <c r="B247" s="102"/>
      <c r="C247" s="58">
        <v>1245</v>
      </c>
      <c r="D247" s="58">
        <v>396</v>
      </c>
      <c r="E247" s="58">
        <v>1</v>
      </c>
      <c r="F247" s="98"/>
      <c r="G247" s="101"/>
      <c r="H247" s="49"/>
      <c r="I247" s="18"/>
      <c r="J247" s="18"/>
      <c r="K247" s="18"/>
      <c r="L247" s="19">
        <f t="shared" si="38"/>
        <v>0</v>
      </c>
      <c r="M247" s="12">
        <f t="shared" si="39"/>
        <v>0</v>
      </c>
    </row>
    <row r="248" spans="1:13" ht="15" customHeight="1" x14ac:dyDescent="0.25">
      <c r="A248" s="103"/>
      <c r="B248" s="102" t="s">
        <v>243</v>
      </c>
      <c r="C248" s="58">
        <v>714</v>
      </c>
      <c r="D248" s="58">
        <v>396</v>
      </c>
      <c r="E248" s="58">
        <v>1</v>
      </c>
      <c r="F248" s="98">
        <f>((C248/1000)*(D248/1000)*E248)+((C249/1000)*(D249/1000)*E249)</f>
        <v>0.77576400000000012</v>
      </c>
      <c r="G248" s="101">
        <f>F248*$G$9</f>
        <v>3995.9603640000005</v>
      </c>
      <c r="H248" s="49"/>
      <c r="I248" s="18"/>
      <c r="J248" s="18"/>
      <c r="K248" s="18"/>
      <c r="L248" s="19">
        <f t="shared" si="38"/>
        <v>0</v>
      </c>
      <c r="M248" s="12">
        <f t="shared" si="39"/>
        <v>0</v>
      </c>
    </row>
    <row r="249" spans="1:13" ht="15" customHeight="1" x14ac:dyDescent="0.25">
      <c r="A249" s="103"/>
      <c r="B249" s="102"/>
      <c r="C249" s="58">
        <v>1245</v>
      </c>
      <c r="D249" s="58">
        <v>396</v>
      </c>
      <c r="E249" s="58">
        <v>1</v>
      </c>
      <c r="F249" s="98"/>
      <c r="G249" s="101"/>
      <c r="H249" s="49"/>
      <c r="I249" s="18"/>
      <c r="J249" s="18"/>
      <c r="K249" s="18"/>
      <c r="L249" s="19">
        <f t="shared" si="38"/>
        <v>0</v>
      </c>
      <c r="M249" s="12">
        <f t="shared" si="39"/>
        <v>0</v>
      </c>
    </row>
    <row r="250" spans="1:13" ht="15" customHeight="1" x14ac:dyDescent="0.25">
      <c r="A250" s="99"/>
      <c r="B250" s="102" t="s">
        <v>179</v>
      </c>
      <c r="C250" s="58">
        <v>714</v>
      </c>
      <c r="D250" s="58">
        <v>396</v>
      </c>
      <c r="E250" s="58">
        <v>1</v>
      </c>
      <c r="F250" s="98">
        <f t="shared" ref="F250" si="40">((C250/1000)*(D250/1000)*E250)+((C251/1000)*(D251/1000)*E251)</f>
        <v>0.77576400000000012</v>
      </c>
      <c r="G250" s="101">
        <f t="shared" ref="G250" si="41">F250*$G$9</f>
        <v>3995.9603640000005</v>
      </c>
      <c r="H250" s="49"/>
      <c r="I250" s="18"/>
      <c r="J250" s="18"/>
      <c r="K250" s="18"/>
      <c r="L250" s="19">
        <f t="shared" si="38"/>
        <v>0</v>
      </c>
      <c r="M250" s="12">
        <f t="shared" si="39"/>
        <v>0</v>
      </c>
    </row>
    <row r="251" spans="1:13" ht="15" customHeight="1" x14ac:dyDescent="0.25">
      <c r="A251" s="100"/>
      <c r="B251" s="102"/>
      <c r="C251" s="58">
        <v>1245</v>
      </c>
      <c r="D251" s="58">
        <v>396</v>
      </c>
      <c r="E251" s="58">
        <v>1</v>
      </c>
      <c r="F251" s="98"/>
      <c r="G251" s="101"/>
      <c r="H251" s="49"/>
      <c r="I251" s="18"/>
      <c r="J251" s="18"/>
      <c r="K251" s="18"/>
      <c r="L251" s="19">
        <f t="shared" si="38"/>
        <v>0</v>
      </c>
      <c r="M251" s="12">
        <f t="shared" si="39"/>
        <v>0</v>
      </c>
    </row>
    <row r="252" spans="1:13" ht="15" customHeight="1" x14ac:dyDescent="0.25">
      <c r="A252" s="99"/>
      <c r="B252" s="102" t="s">
        <v>180</v>
      </c>
      <c r="C252" s="58">
        <v>714</v>
      </c>
      <c r="D252" s="58">
        <v>396</v>
      </c>
      <c r="E252" s="58">
        <v>1</v>
      </c>
      <c r="F252" s="98">
        <f t="shared" ref="F252" si="42">((C252/1000)*(D252/1000)*E252)+((C253/1000)*(D253/1000)*E253)</f>
        <v>0.77576400000000012</v>
      </c>
      <c r="G252" s="101">
        <f t="shared" ref="G252" si="43">F252*$G$9</f>
        <v>3995.9603640000005</v>
      </c>
      <c r="H252" s="49"/>
      <c r="I252" s="18"/>
      <c r="J252" s="18"/>
      <c r="K252" s="18"/>
      <c r="L252" s="19">
        <f t="shared" si="38"/>
        <v>0</v>
      </c>
      <c r="M252" s="12">
        <f t="shared" si="39"/>
        <v>0</v>
      </c>
    </row>
    <row r="253" spans="1:13" ht="15" customHeight="1" x14ac:dyDescent="0.25">
      <c r="A253" s="100"/>
      <c r="B253" s="102"/>
      <c r="C253" s="58">
        <v>1245</v>
      </c>
      <c r="D253" s="58">
        <v>396</v>
      </c>
      <c r="E253" s="58">
        <v>1</v>
      </c>
      <c r="F253" s="98"/>
      <c r="G253" s="101"/>
      <c r="H253" s="49"/>
      <c r="I253" s="18"/>
      <c r="J253" s="18"/>
      <c r="K253" s="18"/>
      <c r="L253" s="19">
        <f t="shared" si="38"/>
        <v>0</v>
      </c>
      <c r="M253" s="12">
        <f t="shared" si="39"/>
        <v>0</v>
      </c>
    </row>
    <row r="254" spans="1:13" ht="15" customHeight="1" x14ac:dyDescent="0.25">
      <c r="A254" s="99"/>
      <c r="B254" s="111" t="s">
        <v>91</v>
      </c>
      <c r="C254" s="58">
        <v>596</v>
      </c>
      <c r="D254" s="58">
        <v>596</v>
      </c>
      <c r="E254" s="58">
        <v>1</v>
      </c>
      <c r="F254" s="117">
        <f>((C254/1000)*(D254/1000)*E254)+((C255/1000)*(D255/1000)*E255)+((C256/1000)*(D256/1000)*E256)</f>
        <v>0.57096799999999992</v>
      </c>
      <c r="G254" s="106">
        <f>F254*G9</f>
        <v>2941.0561679999996</v>
      </c>
      <c r="H254" s="49"/>
      <c r="I254" s="18"/>
      <c r="J254" s="18"/>
      <c r="K254" s="18"/>
      <c r="L254" s="19">
        <f t="shared" si="38"/>
        <v>0</v>
      </c>
      <c r="M254" s="12">
        <f t="shared" si="39"/>
        <v>0</v>
      </c>
    </row>
    <row r="255" spans="1:13" ht="15" customHeight="1" x14ac:dyDescent="0.25">
      <c r="A255" s="119"/>
      <c r="B255" s="202"/>
      <c r="C255" s="58">
        <v>284</v>
      </c>
      <c r="D255" s="58">
        <v>596</v>
      </c>
      <c r="E255" s="58">
        <v>1</v>
      </c>
      <c r="F255" s="156"/>
      <c r="G255" s="157"/>
      <c r="H255" s="49"/>
      <c r="I255" s="18"/>
      <c r="J255" s="18"/>
      <c r="K255" s="18"/>
      <c r="L255" s="19">
        <f t="shared" si="38"/>
        <v>0</v>
      </c>
      <c r="M255" s="12">
        <f t="shared" si="39"/>
        <v>0</v>
      </c>
    </row>
    <row r="256" spans="1:13" ht="15" customHeight="1" x14ac:dyDescent="0.25">
      <c r="A256" s="100"/>
      <c r="B256" s="203"/>
      <c r="C256" s="58">
        <v>78</v>
      </c>
      <c r="D256" s="58">
        <v>596</v>
      </c>
      <c r="E256" s="58">
        <v>1</v>
      </c>
      <c r="F256" s="118"/>
      <c r="G256" s="107"/>
      <c r="H256" s="49"/>
      <c r="I256" s="18"/>
      <c r="J256" s="18"/>
      <c r="K256" s="18"/>
      <c r="L256" s="19">
        <f t="shared" si="38"/>
        <v>0</v>
      </c>
      <c r="M256" s="12">
        <f t="shared" si="39"/>
        <v>0</v>
      </c>
    </row>
    <row r="257" spans="1:13" ht="15" customHeight="1" x14ac:dyDescent="0.25">
      <c r="A257" s="103"/>
      <c r="B257" s="102" t="s">
        <v>267</v>
      </c>
      <c r="C257" s="58">
        <v>140</v>
      </c>
      <c r="D257" s="58">
        <v>596</v>
      </c>
      <c r="E257" s="58">
        <v>1</v>
      </c>
      <c r="F257" s="98">
        <f>((C257/1000)*(D257/1000)*E257)+((C258/1000)*(D258/1000)*E258)+((C259/1000)*(D259/1000)*E259)</f>
        <v>0.80459999999999998</v>
      </c>
      <c r="G257" s="101">
        <f>F257*$G$9</f>
        <v>4144.4946</v>
      </c>
      <c r="H257" s="49"/>
      <c r="I257" s="18"/>
      <c r="J257" s="18"/>
      <c r="K257" s="18"/>
      <c r="L257" s="19">
        <f t="shared" si="38"/>
        <v>0</v>
      </c>
      <c r="M257" s="12">
        <f t="shared" si="39"/>
        <v>0</v>
      </c>
    </row>
    <row r="258" spans="1:13" ht="15" customHeight="1" x14ac:dyDescent="0.25">
      <c r="A258" s="103"/>
      <c r="B258" s="102"/>
      <c r="C258" s="58">
        <v>284</v>
      </c>
      <c r="D258" s="58">
        <v>596</v>
      </c>
      <c r="E258" s="58">
        <v>2</v>
      </c>
      <c r="F258" s="98"/>
      <c r="G258" s="101"/>
      <c r="H258" s="49"/>
      <c r="I258" s="18"/>
      <c r="J258" s="18"/>
      <c r="K258" s="18"/>
      <c r="L258" s="19">
        <f t="shared" si="38"/>
        <v>0</v>
      </c>
      <c r="M258" s="12">
        <f t="shared" si="39"/>
        <v>0</v>
      </c>
    </row>
    <row r="259" spans="1:13" ht="15" customHeight="1" x14ac:dyDescent="0.25">
      <c r="A259" s="103"/>
      <c r="B259" s="102"/>
      <c r="C259" s="58">
        <v>642</v>
      </c>
      <c r="D259" s="58">
        <v>596</v>
      </c>
      <c r="E259" s="58">
        <v>1</v>
      </c>
      <c r="F259" s="98"/>
      <c r="G259" s="101"/>
      <c r="H259" s="49"/>
      <c r="I259" s="18"/>
      <c r="J259" s="18"/>
      <c r="K259" s="18"/>
      <c r="L259" s="19">
        <f t="shared" si="38"/>
        <v>0</v>
      </c>
      <c r="M259" s="12">
        <f t="shared" si="39"/>
        <v>0</v>
      </c>
    </row>
    <row r="260" spans="1:13" ht="15" customHeight="1" x14ac:dyDescent="0.25">
      <c r="A260" s="103"/>
      <c r="B260" s="102" t="s">
        <v>268</v>
      </c>
      <c r="C260" s="58">
        <v>140</v>
      </c>
      <c r="D260" s="58">
        <v>596</v>
      </c>
      <c r="E260" s="58">
        <v>1</v>
      </c>
      <c r="F260" s="98">
        <f>((C260/1000)*(D260/1000)*E260)+((C261/1000)*(D261/1000)*E261)+((C262/1000)*(D262/1000)*E262)</f>
        <v>0.80459999999999998</v>
      </c>
      <c r="G260" s="101">
        <f>F260*$G$9</f>
        <v>4144.4946</v>
      </c>
      <c r="H260" s="49"/>
      <c r="I260" s="18"/>
      <c r="J260" s="18"/>
      <c r="K260" s="18"/>
      <c r="L260" s="19">
        <f t="shared" si="38"/>
        <v>0</v>
      </c>
      <c r="M260" s="12">
        <f t="shared" si="39"/>
        <v>0</v>
      </c>
    </row>
    <row r="261" spans="1:13" ht="15" customHeight="1" x14ac:dyDescent="0.25">
      <c r="A261" s="103"/>
      <c r="B261" s="102"/>
      <c r="C261" s="58">
        <v>284</v>
      </c>
      <c r="D261" s="58">
        <v>596</v>
      </c>
      <c r="E261" s="58">
        <v>2</v>
      </c>
      <c r="F261" s="98"/>
      <c r="G261" s="101"/>
      <c r="H261" s="49"/>
      <c r="I261" s="18"/>
      <c r="J261" s="18"/>
      <c r="K261" s="18"/>
      <c r="L261" s="19">
        <f t="shared" si="38"/>
        <v>0</v>
      </c>
      <c r="M261" s="12">
        <f t="shared" si="39"/>
        <v>0</v>
      </c>
    </row>
    <row r="262" spans="1:13" ht="15" customHeight="1" x14ac:dyDescent="0.25">
      <c r="A262" s="103"/>
      <c r="B262" s="102"/>
      <c r="C262" s="58">
        <v>642</v>
      </c>
      <c r="D262" s="58">
        <v>596</v>
      </c>
      <c r="E262" s="58">
        <v>1</v>
      </c>
      <c r="F262" s="98"/>
      <c r="G262" s="101"/>
      <c r="H262" s="49"/>
      <c r="I262" s="18"/>
      <c r="J262" s="18"/>
      <c r="K262" s="18"/>
      <c r="L262" s="19">
        <f t="shared" si="38"/>
        <v>0</v>
      </c>
      <c r="M262" s="12">
        <f t="shared" si="39"/>
        <v>0</v>
      </c>
    </row>
    <row r="263" spans="1:13" ht="15" customHeight="1" x14ac:dyDescent="0.25">
      <c r="A263" s="103"/>
      <c r="B263" s="102" t="s">
        <v>330</v>
      </c>
      <c r="C263" s="58">
        <v>140</v>
      </c>
      <c r="D263" s="58">
        <v>596</v>
      </c>
      <c r="E263" s="58">
        <v>1</v>
      </c>
      <c r="F263" s="98">
        <f>((C263/1000)*(D263/1000)*E263)+((C264/1000)*(D264/1000)*E264)+((C265/1000)*(D265/1000)*E265)</f>
        <v>0.80459999999999998</v>
      </c>
      <c r="G263" s="101">
        <f>F263*$G$9</f>
        <v>4144.4946</v>
      </c>
      <c r="H263" s="49"/>
      <c r="I263" s="18"/>
      <c r="J263" s="18"/>
      <c r="K263" s="18"/>
      <c r="L263" s="19">
        <f t="shared" si="38"/>
        <v>0</v>
      </c>
      <c r="M263" s="12">
        <f t="shared" si="39"/>
        <v>0</v>
      </c>
    </row>
    <row r="264" spans="1:13" ht="15" customHeight="1" x14ac:dyDescent="0.25">
      <c r="A264" s="103"/>
      <c r="B264" s="102"/>
      <c r="C264" s="58">
        <v>284</v>
      </c>
      <c r="D264" s="58">
        <v>596</v>
      </c>
      <c r="E264" s="58">
        <v>2</v>
      </c>
      <c r="F264" s="98"/>
      <c r="G264" s="101"/>
      <c r="H264" s="49"/>
      <c r="I264" s="18"/>
      <c r="J264" s="18"/>
      <c r="K264" s="18"/>
      <c r="L264" s="19">
        <f t="shared" si="38"/>
        <v>0</v>
      </c>
      <c r="M264" s="12">
        <f t="shared" si="39"/>
        <v>0</v>
      </c>
    </row>
    <row r="265" spans="1:13" ht="15" customHeight="1" x14ac:dyDescent="0.25">
      <c r="A265" s="103"/>
      <c r="B265" s="102"/>
      <c r="C265" s="58">
        <v>642</v>
      </c>
      <c r="D265" s="58">
        <v>596</v>
      </c>
      <c r="E265" s="58">
        <v>1</v>
      </c>
      <c r="F265" s="98"/>
      <c r="G265" s="101"/>
      <c r="H265" s="49"/>
      <c r="I265" s="18"/>
      <c r="J265" s="18"/>
      <c r="K265" s="18"/>
      <c r="L265" s="19">
        <f t="shared" si="38"/>
        <v>0</v>
      </c>
      <c r="M265" s="12">
        <f t="shared" si="39"/>
        <v>0</v>
      </c>
    </row>
    <row r="266" spans="1:13" ht="15" customHeight="1" x14ac:dyDescent="0.25">
      <c r="A266" s="103"/>
      <c r="B266" s="102" t="s">
        <v>269</v>
      </c>
      <c r="C266" s="58">
        <v>140</v>
      </c>
      <c r="D266" s="58">
        <v>596</v>
      </c>
      <c r="E266" s="58">
        <v>1</v>
      </c>
      <c r="F266" s="98">
        <f>((C266/1000)*(D266/1000)*E266)+((C267/1000)*(D267/1000)*E267)+((C268/1000)*(D268/1000)*E268)</f>
        <v>0.80459999999999998</v>
      </c>
      <c r="G266" s="101">
        <f>F266*$G$9</f>
        <v>4144.4946</v>
      </c>
      <c r="H266" s="49"/>
      <c r="I266" s="18"/>
      <c r="J266" s="18"/>
      <c r="K266" s="18"/>
      <c r="L266" s="19">
        <f t="shared" si="38"/>
        <v>0</v>
      </c>
      <c r="M266" s="12">
        <f t="shared" si="39"/>
        <v>0</v>
      </c>
    </row>
    <row r="267" spans="1:13" ht="15" customHeight="1" x14ac:dyDescent="0.25">
      <c r="A267" s="103"/>
      <c r="B267" s="102"/>
      <c r="C267" s="58">
        <v>284</v>
      </c>
      <c r="D267" s="58">
        <v>596</v>
      </c>
      <c r="E267" s="58">
        <v>2</v>
      </c>
      <c r="F267" s="98"/>
      <c r="G267" s="101"/>
      <c r="H267" s="49"/>
      <c r="I267" s="18"/>
      <c r="J267" s="18"/>
      <c r="K267" s="18"/>
      <c r="L267" s="19">
        <f t="shared" si="38"/>
        <v>0</v>
      </c>
      <c r="M267" s="12">
        <f t="shared" si="39"/>
        <v>0</v>
      </c>
    </row>
    <row r="268" spans="1:13" ht="15" customHeight="1" x14ac:dyDescent="0.25">
      <c r="A268" s="103"/>
      <c r="B268" s="102"/>
      <c r="C268" s="58">
        <v>642</v>
      </c>
      <c r="D268" s="58">
        <v>596</v>
      </c>
      <c r="E268" s="58">
        <v>1</v>
      </c>
      <c r="F268" s="98"/>
      <c r="G268" s="101"/>
      <c r="H268" s="49"/>
      <c r="I268" s="18"/>
      <c r="J268" s="18"/>
      <c r="K268" s="18"/>
      <c r="L268" s="19">
        <f t="shared" si="38"/>
        <v>0</v>
      </c>
      <c r="M268" s="12">
        <f t="shared" si="39"/>
        <v>0</v>
      </c>
    </row>
    <row r="269" spans="1:13" ht="15" customHeight="1" x14ac:dyDescent="0.25">
      <c r="A269" s="103"/>
      <c r="B269" s="102" t="s">
        <v>270</v>
      </c>
      <c r="C269" s="58">
        <v>140</v>
      </c>
      <c r="D269" s="58">
        <v>596</v>
      </c>
      <c r="E269" s="58">
        <v>1</v>
      </c>
      <c r="F269" s="98">
        <f>((C269/1000)*(D269/1000)*E269)+((C270/1000)*(D270/1000)*E270)+((C271/1000)*(D271/1000)*E271)</f>
        <v>0.80459999999999998</v>
      </c>
      <c r="G269" s="101">
        <f>F269*$G$9</f>
        <v>4144.4946</v>
      </c>
      <c r="H269" s="49"/>
      <c r="I269" s="18"/>
      <c r="J269" s="18"/>
      <c r="K269" s="18"/>
      <c r="L269" s="19">
        <f t="shared" si="38"/>
        <v>0</v>
      </c>
      <c r="M269" s="12">
        <f t="shared" si="39"/>
        <v>0</v>
      </c>
    </row>
    <row r="270" spans="1:13" ht="15" customHeight="1" x14ac:dyDescent="0.25">
      <c r="A270" s="103"/>
      <c r="B270" s="102"/>
      <c r="C270" s="58">
        <v>284</v>
      </c>
      <c r="D270" s="58">
        <v>596</v>
      </c>
      <c r="E270" s="58">
        <v>2</v>
      </c>
      <c r="F270" s="98"/>
      <c r="G270" s="101"/>
      <c r="H270" s="49"/>
      <c r="I270" s="18"/>
      <c r="J270" s="18"/>
      <c r="K270" s="18"/>
      <c r="L270" s="19">
        <f t="shared" si="38"/>
        <v>0</v>
      </c>
      <c r="M270" s="12">
        <f t="shared" si="39"/>
        <v>0</v>
      </c>
    </row>
    <row r="271" spans="1:13" ht="15" customHeight="1" x14ac:dyDescent="0.25">
      <c r="A271" s="103"/>
      <c r="B271" s="102"/>
      <c r="C271" s="58">
        <v>642</v>
      </c>
      <c r="D271" s="58">
        <v>596</v>
      </c>
      <c r="E271" s="58">
        <v>1</v>
      </c>
      <c r="F271" s="98"/>
      <c r="G271" s="101"/>
      <c r="H271" s="49"/>
      <c r="I271" s="18"/>
      <c r="J271" s="18"/>
      <c r="K271" s="18"/>
      <c r="L271" s="19">
        <f t="shared" si="38"/>
        <v>0</v>
      </c>
      <c r="M271" s="12">
        <f t="shared" si="39"/>
        <v>0</v>
      </c>
    </row>
    <row r="272" spans="1:13" ht="15" customHeight="1" x14ac:dyDescent="0.25">
      <c r="A272" s="103"/>
      <c r="B272" s="102" t="s">
        <v>331</v>
      </c>
      <c r="C272" s="58">
        <v>140</v>
      </c>
      <c r="D272" s="58">
        <v>596</v>
      </c>
      <c r="E272" s="58">
        <v>1</v>
      </c>
      <c r="F272" s="98">
        <f>((C272/1000)*(D272/1000)*E272)+((C273/1000)*(D273/1000)*E273)+((C274/1000)*(D274/1000)*E274)</f>
        <v>0.80459999999999998</v>
      </c>
      <c r="G272" s="101">
        <f>F272*$G$9</f>
        <v>4144.4946</v>
      </c>
      <c r="H272" s="49"/>
      <c r="I272" s="18"/>
      <c r="J272" s="18"/>
      <c r="K272" s="18"/>
      <c r="L272" s="19">
        <f t="shared" si="38"/>
        <v>0</v>
      </c>
      <c r="M272" s="12">
        <f t="shared" si="39"/>
        <v>0</v>
      </c>
    </row>
    <row r="273" spans="1:13" ht="15" customHeight="1" x14ac:dyDescent="0.25">
      <c r="A273" s="103"/>
      <c r="B273" s="102"/>
      <c r="C273" s="58">
        <v>284</v>
      </c>
      <c r="D273" s="58">
        <v>596</v>
      </c>
      <c r="E273" s="58">
        <v>2</v>
      </c>
      <c r="F273" s="98"/>
      <c r="G273" s="101"/>
      <c r="H273" s="49"/>
      <c r="I273" s="18"/>
      <c r="J273" s="18"/>
      <c r="K273" s="18"/>
      <c r="L273" s="19">
        <f t="shared" si="38"/>
        <v>0</v>
      </c>
      <c r="M273" s="12">
        <f t="shared" si="39"/>
        <v>0</v>
      </c>
    </row>
    <row r="274" spans="1:13" ht="15" customHeight="1" x14ac:dyDescent="0.25">
      <c r="A274" s="103"/>
      <c r="B274" s="102"/>
      <c r="C274" s="58">
        <v>642</v>
      </c>
      <c r="D274" s="58">
        <v>596</v>
      </c>
      <c r="E274" s="58">
        <v>1</v>
      </c>
      <c r="F274" s="98"/>
      <c r="G274" s="101"/>
      <c r="H274" s="49"/>
      <c r="I274" s="18"/>
      <c r="J274" s="18"/>
      <c r="K274" s="18"/>
      <c r="L274" s="19">
        <f t="shared" si="38"/>
        <v>0</v>
      </c>
      <c r="M274" s="12">
        <f t="shared" si="39"/>
        <v>0</v>
      </c>
    </row>
    <row r="275" spans="1:13" ht="15" customHeight="1" x14ac:dyDescent="0.25">
      <c r="A275" s="103"/>
      <c r="B275" s="111" t="s">
        <v>271</v>
      </c>
      <c r="C275" s="58">
        <v>284</v>
      </c>
      <c r="D275" s="58">
        <v>596</v>
      </c>
      <c r="E275" s="58">
        <v>2</v>
      </c>
      <c r="F275" s="117">
        <f t="shared" ref="F275" si="44">((C275/1000)*(D275/1000)*E275)+((C276/1000)*(D276/1000)*E276)+((C277/1000)*(D277/1000)*E277)</f>
        <v>0.56858399999999987</v>
      </c>
      <c r="G275" s="101">
        <f>F275*$G$9</f>
        <v>2928.7761839999994</v>
      </c>
      <c r="H275" s="49"/>
      <c r="I275" s="18"/>
      <c r="J275" s="18"/>
      <c r="K275" s="18"/>
      <c r="L275" s="19">
        <f t="shared" si="38"/>
        <v>0</v>
      </c>
      <c r="M275" s="12">
        <f t="shared" si="39"/>
        <v>0</v>
      </c>
    </row>
    <row r="276" spans="1:13" ht="15" customHeight="1" x14ac:dyDescent="0.25">
      <c r="A276" s="103"/>
      <c r="B276" s="155"/>
      <c r="C276" s="58">
        <v>284</v>
      </c>
      <c r="D276" s="58">
        <v>596</v>
      </c>
      <c r="E276" s="58">
        <v>1</v>
      </c>
      <c r="F276" s="156"/>
      <c r="G276" s="101"/>
      <c r="H276" s="49"/>
      <c r="I276" s="18"/>
      <c r="J276" s="18"/>
      <c r="K276" s="18"/>
      <c r="L276" s="19">
        <f t="shared" si="38"/>
        <v>0</v>
      </c>
      <c r="M276" s="12">
        <f t="shared" si="39"/>
        <v>0</v>
      </c>
    </row>
    <row r="277" spans="1:13" ht="15" customHeight="1" x14ac:dyDescent="0.25">
      <c r="A277" s="103"/>
      <c r="B277" s="112"/>
      <c r="C277" s="58">
        <v>102</v>
      </c>
      <c r="D277" s="58">
        <v>596</v>
      </c>
      <c r="E277" s="58">
        <v>1</v>
      </c>
      <c r="F277" s="118"/>
      <c r="G277" s="101"/>
      <c r="H277" s="49"/>
      <c r="I277" s="18"/>
      <c r="J277" s="18"/>
      <c r="K277" s="18"/>
      <c r="L277" s="19">
        <f t="shared" si="38"/>
        <v>0</v>
      </c>
      <c r="M277" s="12">
        <f t="shared" si="39"/>
        <v>0</v>
      </c>
    </row>
    <row r="278" spans="1:13" ht="15" customHeight="1" x14ac:dyDescent="0.25">
      <c r="A278" s="103"/>
      <c r="B278" s="111" t="s">
        <v>272</v>
      </c>
      <c r="C278" s="58">
        <v>284</v>
      </c>
      <c r="D278" s="58">
        <v>596</v>
      </c>
      <c r="E278" s="58">
        <v>2</v>
      </c>
      <c r="F278" s="117">
        <f t="shared" ref="F278" si="45">((C278/1000)*(D278/1000)*E278)+((C279/1000)*(D279/1000)*E279)+((C280/1000)*(D280/1000)*E280)</f>
        <v>0.56858399999999987</v>
      </c>
      <c r="G278" s="101">
        <f>F278*$G$9</f>
        <v>2928.7761839999994</v>
      </c>
      <c r="H278" s="49"/>
      <c r="I278" s="18"/>
      <c r="J278" s="18"/>
      <c r="K278" s="18"/>
      <c r="L278" s="19">
        <f t="shared" si="38"/>
        <v>0</v>
      </c>
      <c r="M278" s="12">
        <f t="shared" si="39"/>
        <v>0</v>
      </c>
    </row>
    <row r="279" spans="1:13" ht="15" customHeight="1" x14ac:dyDescent="0.25">
      <c r="A279" s="103"/>
      <c r="B279" s="155"/>
      <c r="C279" s="58">
        <v>284</v>
      </c>
      <c r="D279" s="58">
        <v>596</v>
      </c>
      <c r="E279" s="58">
        <v>1</v>
      </c>
      <c r="F279" s="156"/>
      <c r="G279" s="101"/>
      <c r="H279" s="49"/>
      <c r="I279" s="18"/>
      <c r="J279" s="18"/>
      <c r="K279" s="18"/>
      <c r="L279" s="19">
        <f t="shared" si="38"/>
        <v>0</v>
      </c>
      <c r="M279" s="12">
        <f t="shared" si="39"/>
        <v>0</v>
      </c>
    </row>
    <row r="280" spans="1:13" ht="15" customHeight="1" x14ac:dyDescent="0.25">
      <c r="A280" s="103"/>
      <c r="B280" s="112"/>
      <c r="C280" s="58">
        <v>102</v>
      </c>
      <c r="D280" s="58">
        <v>596</v>
      </c>
      <c r="E280" s="58">
        <v>1</v>
      </c>
      <c r="F280" s="118"/>
      <c r="G280" s="101"/>
      <c r="H280" s="49"/>
      <c r="I280" s="18"/>
      <c r="J280" s="18"/>
      <c r="K280" s="18"/>
      <c r="L280" s="19">
        <f t="shared" si="38"/>
        <v>0</v>
      </c>
      <c r="M280" s="12">
        <f t="shared" si="39"/>
        <v>0</v>
      </c>
    </row>
    <row r="281" spans="1:13" ht="15" customHeight="1" x14ac:dyDescent="0.25">
      <c r="A281" s="103"/>
      <c r="B281" s="111" t="s">
        <v>332</v>
      </c>
      <c r="C281" s="58">
        <v>284</v>
      </c>
      <c r="D281" s="58">
        <v>596</v>
      </c>
      <c r="E281" s="58">
        <v>2</v>
      </c>
      <c r="F281" s="117">
        <f t="shared" ref="F281" si="46">((C281/1000)*(D281/1000)*E281)+((C282/1000)*(D282/1000)*E282)+((C283/1000)*(D283/1000)*E283)</f>
        <v>0.56858399999999987</v>
      </c>
      <c r="G281" s="101">
        <f>F281*$G$9</f>
        <v>2928.7761839999994</v>
      </c>
      <c r="H281" s="49"/>
      <c r="I281" s="18"/>
      <c r="J281" s="18"/>
      <c r="K281" s="18"/>
      <c r="L281" s="19">
        <f t="shared" si="38"/>
        <v>0</v>
      </c>
      <c r="M281" s="12">
        <f t="shared" si="39"/>
        <v>0</v>
      </c>
    </row>
    <row r="282" spans="1:13" ht="15" customHeight="1" x14ac:dyDescent="0.25">
      <c r="A282" s="103"/>
      <c r="B282" s="155"/>
      <c r="C282" s="58">
        <v>284</v>
      </c>
      <c r="D282" s="58">
        <v>596</v>
      </c>
      <c r="E282" s="58">
        <v>1</v>
      </c>
      <c r="F282" s="156"/>
      <c r="G282" s="101"/>
      <c r="H282" s="49"/>
      <c r="I282" s="18"/>
      <c r="J282" s="18"/>
      <c r="K282" s="18"/>
      <c r="L282" s="19">
        <f t="shared" si="38"/>
        <v>0</v>
      </c>
      <c r="M282" s="12">
        <f t="shared" si="39"/>
        <v>0</v>
      </c>
    </row>
    <row r="283" spans="1:13" ht="15" customHeight="1" x14ac:dyDescent="0.25">
      <c r="A283" s="103"/>
      <c r="B283" s="112"/>
      <c r="C283" s="58">
        <v>102</v>
      </c>
      <c r="D283" s="58">
        <v>596</v>
      </c>
      <c r="E283" s="58">
        <v>1</v>
      </c>
      <c r="F283" s="118"/>
      <c r="G283" s="101"/>
      <c r="H283" s="49"/>
      <c r="I283" s="18"/>
      <c r="J283" s="18"/>
      <c r="K283" s="18"/>
      <c r="L283" s="19">
        <f t="shared" si="38"/>
        <v>0</v>
      </c>
      <c r="M283" s="12">
        <f t="shared" si="39"/>
        <v>0</v>
      </c>
    </row>
    <row r="284" spans="1:13" ht="15" customHeight="1" x14ac:dyDescent="0.25">
      <c r="A284" s="99"/>
      <c r="B284" s="111" t="s">
        <v>273</v>
      </c>
      <c r="C284" s="58">
        <v>284</v>
      </c>
      <c r="D284" s="58">
        <v>596</v>
      </c>
      <c r="E284" s="58">
        <v>2</v>
      </c>
      <c r="F284" s="117">
        <f>((C284/1000)*(D284/1000)*E284)+((C285/1000)*(D285/1000)*E285)+((C286/1000)*(D286/1000)*E286)</f>
        <v>0.56858399999999987</v>
      </c>
      <c r="G284" s="101">
        <f>F284*$G$9</f>
        <v>2928.7761839999994</v>
      </c>
      <c r="H284" s="49"/>
      <c r="I284" s="18"/>
      <c r="J284" s="18"/>
      <c r="K284" s="18"/>
      <c r="L284" s="19">
        <f t="shared" si="38"/>
        <v>0</v>
      </c>
      <c r="M284" s="12">
        <f t="shared" si="39"/>
        <v>0</v>
      </c>
    </row>
    <row r="285" spans="1:13" ht="15" customHeight="1" x14ac:dyDescent="0.25">
      <c r="A285" s="119"/>
      <c r="B285" s="155"/>
      <c r="C285" s="58">
        <v>284</v>
      </c>
      <c r="D285" s="58">
        <v>596</v>
      </c>
      <c r="E285" s="58">
        <v>1</v>
      </c>
      <c r="F285" s="156"/>
      <c r="G285" s="101"/>
      <c r="H285" s="49"/>
      <c r="I285" s="18"/>
      <c r="J285" s="18"/>
      <c r="K285" s="18"/>
      <c r="L285" s="19">
        <f t="shared" ref="L285:L333" si="47">A285*G285</f>
        <v>0</v>
      </c>
      <c r="M285" s="12">
        <f t="shared" ref="M285:M333" si="48">F285*A285</f>
        <v>0</v>
      </c>
    </row>
    <row r="286" spans="1:13" ht="15" customHeight="1" x14ac:dyDescent="0.25">
      <c r="A286" s="100"/>
      <c r="B286" s="112"/>
      <c r="C286" s="76">
        <v>102</v>
      </c>
      <c r="D286" s="58">
        <v>596</v>
      </c>
      <c r="E286" s="58">
        <v>1</v>
      </c>
      <c r="F286" s="118"/>
      <c r="G286" s="101"/>
      <c r="H286" s="49"/>
      <c r="I286" s="18"/>
      <c r="J286" s="18"/>
      <c r="K286" s="18"/>
      <c r="L286" s="19">
        <f t="shared" si="47"/>
        <v>0</v>
      </c>
      <c r="M286" s="12">
        <f t="shared" si="48"/>
        <v>0</v>
      </c>
    </row>
    <row r="287" spans="1:13" ht="15" customHeight="1" x14ac:dyDescent="0.25">
      <c r="A287" s="103"/>
      <c r="B287" s="111" t="s">
        <v>274</v>
      </c>
      <c r="C287" s="58">
        <v>284</v>
      </c>
      <c r="D287" s="58">
        <v>596</v>
      </c>
      <c r="E287" s="58">
        <v>2</v>
      </c>
      <c r="F287" s="117">
        <f t="shared" ref="F287" si="49">((C287/1000)*(D287/1000)*E287)+((C288/1000)*(D288/1000)*E288)+((C289/1000)*(D289/1000)*E289)</f>
        <v>0.56858399999999987</v>
      </c>
      <c r="G287" s="101">
        <f>F287*$G$9</f>
        <v>2928.7761839999994</v>
      </c>
      <c r="H287" s="49"/>
      <c r="I287" s="18"/>
      <c r="J287" s="18"/>
      <c r="K287" s="18"/>
      <c r="L287" s="19">
        <f t="shared" si="47"/>
        <v>0</v>
      </c>
      <c r="M287" s="12">
        <f t="shared" si="48"/>
        <v>0</v>
      </c>
    </row>
    <row r="288" spans="1:13" ht="15" customHeight="1" x14ac:dyDescent="0.25">
      <c r="A288" s="103"/>
      <c r="B288" s="155"/>
      <c r="C288" s="58">
        <v>284</v>
      </c>
      <c r="D288" s="58">
        <v>596</v>
      </c>
      <c r="E288" s="58">
        <v>1</v>
      </c>
      <c r="F288" s="156"/>
      <c r="G288" s="101"/>
      <c r="H288" s="49"/>
      <c r="I288" s="18"/>
      <c r="J288" s="18"/>
      <c r="K288" s="18"/>
      <c r="L288" s="19">
        <f t="shared" si="47"/>
        <v>0</v>
      </c>
      <c r="M288" s="12">
        <f t="shared" si="48"/>
        <v>0</v>
      </c>
    </row>
    <row r="289" spans="1:13" ht="15" customHeight="1" x14ac:dyDescent="0.25">
      <c r="A289" s="103"/>
      <c r="B289" s="112"/>
      <c r="C289" s="76">
        <v>102</v>
      </c>
      <c r="D289" s="58">
        <v>596</v>
      </c>
      <c r="E289" s="58">
        <v>1</v>
      </c>
      <c r="F289" s="118"/>
      <c r="G289" s="101"/>
      <c r="H289" s="49"/>
      <c r="I289" s="18"/>
      <c r="J289" s="18"/>
      <c r="K289" s="18"/>
      <c r="L289" s="19">
        <f t="shared" si="47"/>
        <v>0</v>
      </c>
      <c r="M289" s="12">
        <f t="shared" si="48"/>
        <v>0</v>
      </c>
    </row>
    <row r="290" spans="1:13" ht="15" customHeight="1" x14ac:dyDescent="0.25">
      <c r="A290" s="103"/>
      <c r="B290" s="111" t="s">
        <v>333</v>
      </c>
      <c r="C290" s="58">
        <v>284</v>
      </c>
      <c r="D290" s="58">
        <v>596</v>
      </c>
      <c r="E290" s="58">
        <v>2</v>
      </c>
      <c r="F290" s="117">
        <f t="shared" ref="F290" si="50">((C290/1000)*(D290/1000)*E290)+((C291/1000)*(D291/1000)*E291)+((C292/1000)*(D292/1000)*E292)</f>
        <v>0.56858399999999987</v>
      </c>
      <c r="G290" s="101">
        <f>F290*$G$9</f>
        <v>2928.7761839999994</v>
      </c>
      <c r="H290" s="49"/>
      <c r="I290" s="18"/>
      <c r="J290" s="18"/>
      <c r="K290" s="18"/>
      <c r="L290" s="19">
        <f t="shared" si="47"/>
        <v>0</v>
      </c>
      <c r="M290" s="12">
        <f t="shared" si="48"/>
        <v>0</v>
      </c>
    </row>
    <row r="291" spans="1:13" ht="15" customHeight="1" x14ac:dyDescent="0.25">
      <c r="A291" s="103"/>
      <c r="B291" s="155"/>
      <c r="C291" s="58">
        <v>284</v>
      </c>
      <c r="D291" s="58">
        <v>596</v>
      </c>
      <c r="E291" s="58">
        <v>1</v>
      </c>
      <c r="F291" s="156"/>
      <c r="G291" s="101"/>
      <c r="H291" s="49"/>
      <c r="I291" s="18"/>
      <c r="J291" s="18"/>
      <c r="K291" s="18"/>
      <c r="L291" s="19">
        <f t="shared" si="47"/>
        <v>0</v>
      </c>
      <c r="M291" s="12">
        <f t="shared" si="48"/>
        <v>0</v>
      </c>
    </row>
    <row r="292" spans="1:13" ht="15" customHeight="1" x14ac:dyDescent="0.25">
      <c r="A292" s="103"/>
      <c r="B292" s="112"/>
      <c r="C292" s="76">
        <v>102</v>
      </c>
      <c r="D292" s="58">
        <v>596</v>
      </c>
      <c r="E292" s="58">
        <v>1</v>
      </c>
      <c r="F292" s="118"/>
      <c r="G292" s="101"/>
      <c r="H292" s="49"/>
      <c r="I292" s="18"/>
      <c r="J292" s="18"/>
      <c r="K292" s="18"/>
      <c r="L292" s="19">
        <f t="shared" si="47"/>
        <v>0</v>
      </c>
      <c r="M292" s="12">
        <f t="shared" si="48"/>
        <v>0</v>
      </c>
    </row>
    <row r="293" spans="1:13" ht="15" customHeight="1" x14ac:dyDescent="0.25">
      <c r="A293" s="119"/>
      <c r="B293" s="155" t="s">
        <v>275</v>
      </c>
      <c r="C293" s="58">
        <v>355</v>
      </c>
      <c r="D293" s="58">
        <v>596</v>
      </c>
      <c r="E293" s="58">
        <v>2</v>
      </c>
      <c r="F293" s="117">
        <f t="shared" ref="F293" si="51">((C293/1000)*(D293/1000)*E293)+((C294/1000)*(D294/1000)*E294)</f>
        <v>0.80579199999999995</v>
      </c>
      <c r="G293" s="101">
        <f t="shared" ref="G293" si="52">F293*$G$9</f>
        <v>4150.6345919999994</v>
      </c>
      <c r="H293" s="49"/>
      <c r="I293" s="18"/>
      <c r="J293" s="18"/>
      <c r="K293" s="18"/>
      <c r="L293" s="19">
        <f t="shared" si="47"/>
        <v>0</v>
      </c>
      <c r="M293" s="12">
        <f t="shared" si="48"/>
        <v>0</v>
      </c>
    </row>
    <row r="294" spans="1:13" ht="15" customHeight="1" x14ac:dyDescent="0.25">
      <c r="A294" s="100"/>
      <c r="B294" s="112"/>
      <c r="C294" s="58">
        <v>642</v>
      </c>
      <c r="D294" s="58">
        <v>596</v>
      </c>
      <c r="E294" s="58">
        <v>1</v>
      </c>
      <c r="F294" s="118"/>
      <c r="G294" s="101"/>
      <c r="H294" s="49"/>
      <c r="I294" s="18"/>
      <c r="J294" s="18"/>
      <c r="K294" s="18"/>
      <c r="L294" s="19">
        <f t="shared" si="47"/>
        <v>0</v>
      </c>
      <c r="M294" s="12">
        <f t="shared" si="48"/>
        <v>0</v>
      </c>
    </row>
    <row r="295" spans="1:13" ht="15" customHeight="1" x14ac:dyDescent="0.25">
      <c r="A295" s="82"/>
      <c r="B295" s="155" t="s">
        <v>276</v>
      </c>
      <c r="C295" s="58">
        <v>355</v>
      </c>
      <c r="D295" s="58">
        <v>596</v>
      </c>
      <c r="E295" s="58">
        <v>2</v>
      </c>
      <c r="F295" s="117">
        <f t="shared" ref="F295" si="53">((C295/1000)*(D295/1000)*E295)+((C296/1000)*(D296/1000)*E296)</f>
        <v>0.80579199999999995</v>
      </c>
      <c r="G295" s="101">
        <f t="shared" ref="G295" si="54">F295*$G$9</f>
        <v>4150.6345919999994</v>
      </c>
      <c r="H295" s="49"/>
      <c r="I295" s="18"/>
      <c r="J295" s="18"/>
      <c r="K295" s="18"/>
      <c r="L295" s="19">
        <f t="shared" si="47"/>
        <v>0</v>
      </c>
      <c r="M295" s="12">
        <f t="shared" si="48"/>
        <v>0</v>
      </c>
    </row>
    <row r="296" spans="1:13" ht="15" customHeight="1" x14ac:dyDescent="0.25">
      <c r="A296" s="82"/>
      <c r="B296" s="112"/>
      <c r="C296" s="58">
        <v>642</v>
      </c>
      <c r="D296" s="58">
        <v>596</v>
      </c>
      <c r="E296" s="58">
        <v>1</v>
      </c>
      <c r="F296" s="118"/>
      <c r="G296" s="101"/>
      <c r="H296" s="49"/>
      <c r="I296" s="18"/>
      <c r="J296" s="18"/>
      <c r="K296" s="18"/>
      <c r="L296" s="19">
        <f t="shared" si="47"/>
        <v>0</v>
      </c>
      <c r="M296" s="12">
        <f t="shared" si="48"/>
        <v>0</v>
      </c>
    </row>
    <row r="297" spans="1:13" ht="15" customHeight="1" x14ac:dyDescent="0.25">
      <c r="A297" s="99"/>
      <c r="B297" s="155" t="s">
        <v>334</v>
      </c>
      <c r="C297" s="58">
        <v>355</v>
      </c>
      <c r="D297" s="58">
        <v>596</v>
      </c>
      <c r="E297" s="58">
        <v>2</v>
      </c>
      <c r="F297" s="117">
        <f t="shared" ref="F297" si="55">((C297/1000)*(D297/1000)*E297)+((C298/1000)*(D298/1000)*E298)</f>
        <v>0.80579199999999995</v>
      </c>
      <c r="G297" s="101">
        <f t="shared" ref="G297" si="56">F297*$G$9</f>
        <v>4150.6345919999994</v>
      </c>
      <c r="H297" s="49"/>
      <c r="I297" s="18"/>
      <c r="J297" s="18"/>
      <c r="K297" s="18"/>
      <c r="L297" s="19">
        <f t="shared" si="47"/>
        <v>0</v>
      </c>
      <c r="M297" s="12">
        <f t="shared" si="48"/>
        <v>0</v>
      </c>
    </row>
    <row r="298" spans="1:13" ht="15" customHeight="1" x14ac:dyDescent="0.25">
      <c r="A298" s="100"/>
      <c r="B298" s="112"/>
      <c r="C298" s="58">
        <v>642</v>
      </c>
      <c r="D298" s="58">
        <v>596</v>
      </c>
      <c r="E298" s="58">
        <v>1</v>
      </c>
      <c r="F298" s="118"/>
      <c r="G298" s="101"/>
      <c r="H298" s="49"/>
      <c r="I298" s="18"/>
      <c r="J298" s="18"/>
      <c r="K298" s="18"/>
      <c r="L298" s="19">
        <f t="shared" si="47"/>
        <v>0</v>
      </c>
      <c r="M298" s="12">
        <f t="shared" si="48"/>
        <v>0</v>
      </c>
    </row>
    <row r="299" spans="1:13" ht="15" customHeight="1" x14ac:dyDescent="0.25">
      <c r="A299" s="99"/>
      <c r="B299" s="155" t="s">
        <v>277</v>
      </c>
      <c r="C299" s="58">
        <v>355</v>
      </c>
      <c r="D299" s="58">
        <v>596</v>
      </c>
      <c r="E299" s="58">
        <v>2</v>
      </c>
      <c r="F299" s="117">
        <f t="shared" ref="F299" si="57">((C299/1000)*(D299/1000)*E299)+((C300/1000)*(D300/1000)*E300)</f>
        <v>0.80579199999999995</v>
      </c>
      <c r="G299" s="101">
        <f t="shared" ref="G299" si="58">F299*$G$9</f>
        <v>4150.6345919999994</v>
      </c>
      <c r="H299" s="49"/>
      <c r="I299" s="18"/>
      <c r="J299" s="18"/>
      <c r="K299" s="18"/>
      <c r="L299" s="19">
        <f t="shared" si="47"/>
        <v>0</v>
      </c>
      <c r="M299" s="12">
        <f t="shared" si="48"/>
        <v>0</v>
      </c>
    </row>
    <row r="300" spans="1:13" ht="15" customHeight="1" x14ac:dyDescent="0.25">
      <c r="A300" s="100"/>
      <c r="B300" s="112"/>
      <c r="C300" s="58">
        <v>642</v>
      </c>
      <c r="D300" s="58">
        <v>596</v>
      </c>
      <c r="E300" s="58">
        <v>1</v>
      </c>
      <c r="F300" s="118"/>
      <c r="G300" s="101"/>
      <c r="H300" s="49"/>
      <c r="I300" s="18"/>
      <c r="J300" s="18"/>
      <c r="K300" s="18"/>
      <c r="L300" s="19">
        <f t="shared" si="47"/>
        <v>0</v>
      </c>
      <c r="M300" s="12">
        <f t="shared" si="48"/>
        <v>0</v>
      </c>
    </row>
    <row r="301" spans="1:13" ht="15" customHeight="1" x14ac:dyDescent="0.25">
      <c r="A301" s="82"/>
      <c r="B301" s="155" t="s">
        <v>278</v>
      </c>
      <c r="C301" s="58">
        <v>355</v>
      </c>
      <c r="D301" s="58">
        <v>596</v>
      </c>
      <c r="E301" s="58">
        <v>2</v>
      </c>
      <c r="F301" s="117">
        <f t="shared" ref="F301" si="59">((C301/1000)*(D301/1000)*E301)+((C302/1000)*(D302/1000)*E302)</f>
        <v>0.80579199999999995</v>
      </c>
      <c r="G301" s="101">
        <f t="shared" ref="G301" si="60">F301*$G$9</f>
        <v>4150.6345919999994</v>
      </c>
      <c r="H301" s="49"/>
      <c r="I301" s="18"/>
      <c r="J301" s="18"/>
      <c r="K301" s="18"/>
      <c r="L301" s="19">
        <f t="shared" si="47"/>
        <v>0</v>
      </c>
      <c r="M301" s="12">
        <f t="shared" si="48"/>
        <v>0</v>
      </c>
    </row>
    <row r="302" spans="1:13" ht="15" customHeight="1" x14ac:dyDescent="0.25">
      <c r="A302" s="82"/>
      <c r="B302" s="112"/>
      <c r="C302" s="58">
        <v>642</v>
      </c>
      <c r="D302" s="58">
        <v>596</v>
      </c>
      <c r="E302" s="58">
        <v>1</v>
      </c>
      <c r="F302" s="118"/>
      <c r="G302" s="101"/>
      <c r="H302" s="49"/>
      <c r="I302" s="18"/>
      <c r="J302" s="18"/>
      <c r="K302" s="18"/>
      <c r="L302" s="19">
        <f t="shared" si="47"/>
        <v>0</v>
      </c>
      <c r="M302" s="12">
        <f t="shared" si="48"/>
        <v>0</v>
      </c>
    </row>
    <row r="303" spans="1:13" ht="15" customHeight="1" x14ac:dyDescent="0.25">
      <c r="A303" s="99"/>
      <c r="B303" s="155" t="s">
        <v>335</v>
      </c>
      <c r="C303" s="58">
        <v>355</v>
      </c>
      <c r="D303" s="58">
        <v>596</v>
      </c>
      <c r="E303" s="58">
        <v>2</v>
      </c>
      <c r="F303" s="117">
        <f t="shared" ref="F303" si="61">((C303/1000)*(D303/1000)*E303)+((C304/1000)*(D304/1000)*E304)</f>
        <v>0.80579199999999995</v>
      </c>
      <c r="G303" s="101">
        <f t="shared" ref="G303" si="62">F303*$G$9</f>
        <v>4150.6345919999994</v>
      </c>
      <c r="H303" s="49"/>
      <c r="I303" s="18"/>
      <c r="J303" s="18"/>
      <c r="K303" s="18"/>
      <c r="L303" s="19">
        <f t="shared" si="47"/>
        <v>0</v>
      </c>
      <c r="M303" s="12">
        <f t="shared" si="48"/>
        <v>0</v>
      </c>
    </row>
    <row r="304" spans="1:13" ht="15" customHeight="1" x14ac:dyDescent="0.25">
      <c r="A304" s="100"/>
      <c r="B304" s="112"/>
      <c r="C304" s="58">
        <v>642</v>
      </c>
      <c r="D304" s="58">
        <v>596</v>
      </c>
      <c r="E304" s="58">
        <v>1</v>
      </c>
      <c r="F304" s="118"/>
      <c r="G304" s="101"/>
      <c r="H304" s="49"/>
      <c r="I304" s="18"/>
      <c r="J304" s="18"/>
      <c r="K304" s="18"/>
      <c r="L304" s="19">
        <f t="shared" si="47"/>
        <v>0</v>
      </c>
      <c r="M304" s="12">
        <f t="shared" si="48"/>
        <v>0</v>
      </c>
    </row>
    <row r="305" spans="1:13" ht="15" customHeight="1" x14ac:dyDescent="0.25">
      <c r="A305" s="103"/>
      <c r="B305" s="102" t="s">
        <v>146</v>
      </c>
      <c r="C305" s="58">
        <v>714</v>
      </c>
      <c r="D305" s="58">
        <v>596</v>
      </c>
      <c r="E305" s="58">
        <v>1</v>
      </c>
      <c r="F305" s="117">
        <f>((C305/1000)*(D305/1000)*E305)+((C306/1000)*(D306/1000)*E306)</f>
        <v>1.167564</v>
      </c>
      <c r="G305" s="101">
        <f>F305*$G$9</f>
        <v>6014.1221640000003</v>
      </c>
      <c r="H305" s="49"/>
      <c r="I305" s="18"/>
      <c r="J305" s="18"/>
      <c r="K305" s="18"/>
      <c r="L305" s="19">
        <f t="shared" si="47"/>
        <v>0</v>
      </c>
      <c r="M305" s="12">
        <f t="shared" si="48"/>
        <v>0</v>
      </c>
    </row>
    <row r="306" spans="1:13" ht="15" customHeight="1" x14ac:dyDescent="0.25">
      <c r="A306" s="103"/>
      <c r="B306" s="102"/>
      <c r="C306" s="58">
        <v>1245</v>
      </c>
      <c r="D306" s="58">
        <v>596</v>
      </c>
      <c r="E306" s="58">
        <v>1</v>
      </c>
      <c r="F306" s="118"/>
      <c r="G306" s="101"/>
      <c r="H306" s="49"/>
      <c r="I306" s="18"/>
      <c r="J306" s="18"/>
      <c r="K306" s="18"/>
      <c r="L306" s="19">
        <f t="shared" si="47"/>
        <v>0</v>
      </c>
      <c r="M306" s="12">
        <f t="shared" si="48"/>
        <v>0</v>
      </c>
    </row>
    <row r="307" spans="1:13" s="25" customFormat="1" ht="15" customHeight="1" x14ac:dyDescent="0.25">
      <c r="A307" s="103"/>
      <c r="B307" s="102" t="s">
        <v>145</v>
      </c>
      <c r="C307" s="58">
        <v>714</v>
      </c>
      <c r="D307" s="58">
        <v>596</v>
      </c>
      <c r="E307" s="58">
        <v>1</v>
      </c>
      <c r="F307" s="98">
        <f>((C307/1000)*(D307/1000)*E307)+((C308/1000)*(D308/1000)*E308)</f>
        <v>1.167564</v>
      </c>
      <c r="G307" s="101">
        <f>F307*$G$9</f>
        <v>6014.1221640000003</v>
      </c>
      <c r="H307" s="49"/>
      <c r="I307" s="18"/>
      <c r="J307" s="18"/>
      <c r="K307" s="18"/>
      <c r="L307" s="19">
        <f t="shared" si="47"/>
        <v>0</v>
      </c>
      <c r="M307" s="12">
        <f t="shared" si="48"/>
        <v>0</v>
      </c>
    </row>
    <row r="308" spans="1:13" s="25" customFormat="1" ht="15" customHeight="1" x14ac:dyDescent="0.25">
      <c r="A308" s="103"/>
      <c r="B308" s="102"/>
      <c r="C308" s="58">
        <v>1245</v>
      </c>
      <c r="D308" s="58">
        <v>596</v>
      </c>
      <c r="E308" s="58">
        <v>1</v>
      </c>
      <c r="F308" s="98"/>
      <c r="G308" s="101"/>
      <c r="H308" s="49"/>
      <c r="I308" s="18"/>
      <c r="J308" s="18"/>
      <c r="K308" s="18"/>
      <c r="L308" s="19">
        <f t="shared" si="47"/>
        <v>0</v>
      </c>
      <c r="M308" s="12">
        <f t="shared" si="48"/>
        <v>0</v>
      </c>
    </row>
    <row r="309" spans="1:13" ht="18.75" customHeight="1" x14ac:dyDescent="0.25">
      <c r="A309" s="103"/>
      <c r="B309" s="102" t="s">
        <v>143</v>
      </c>
      <c r="C309" s="58">
        <v>714</v>
      </c>
      <c r="D309" s="58">
        <v>596</v>
      </c>
      <c r="E309" s="58">
        <v>1</v>
      </c>
      <c r="F309" s="98">
        <f>((C309/1000)*(D309/1000)*E309)+((C310/1000)*(D310/1000)*E310)</f>
        <v>1.167564</v>
      </c>
      <c r="G309" s="101">
        <f>F309*$G$9</f>
        <v>6014.1221640000003</v>
      </c>
      <c r="H309" s="49"/>
      <c r="I309" s="18"/>
      <c r="J309" s="18"/>
      <c r="K309" s="18"/>
      <c r="L309" s="19">
        <f t="shared" si="47"/>
        <v>0</v>
      </c>
      <c r="M309" s="12">
        <f t="shared" si="48"/>
        <v>0</v>
      </c>
    </row>
    <row r="310" spans="1:13" ht="18.75" customHeight="1" x14ac:dyDescent="0.25">
      <c r="A310" s="103"/>
      <c r="B310" s="102"/>
      <c r="C310" s="58">
        <v>1245</v>
      </c>
      <c r="D310" s="58">
        <v>596</v>
      </c>
      <c r="E310" s="58">
        <v>1</v>
      </c>
      <c r="F310" s="98"/>
      <c r="G310" s="101"/>
      <c r="H310" s="49"/>
      <c r="I310" s="18"/>
      <c r="J310" s="18"/>
      <c r="K310" s="18"/>
      <c r="L310" s="19">
        <f t="shared" si="47"/>
        <v>0</v>
      </c>
      <c r="M310" s="12">
        <f t="shared" si="48"/>
        <v>0</v>
      </c>
    </row>
    <row r="311" spans="1:13" ht="18.75" customHeight="1" x14ac:dyDescent="0.25">
      <c r="A311" s="103"/>
      <c r="B311" s="102" t="s">
        <v>144</v>
      </c>
      <c r="C311" s="58">
        <v>714</v>
      </c>
      <c r="D311" s="58">
        <v>596</v>
      </c>
      <c r="E311" s="58">
        <v>1</v>
      </c>
      <c r="F311" s="98">
        <f>((C311/1000)*(D311/1000)*E311)+((C312/1000)*(D312/1000)*E312)</f>
        <v>1.167564</v>
      </c>
      <c r="G311" s="101">
        <f>F311*$G$9</f>
        <v>6014.1221640000003</v>
      </c>
      <c r="H311" s="49"/>
      <c r="I311" s="18"/>
      <c r="J311" s="18"/>
      <c r="K311" s="18"/>
      <c r="L311" s="19">
        <f t="shared" si="47"/>
        <v>0</v>
      </c>
      <c r="M311" s="12">
        <f t="shared" si="48"/>
        <v>0</v>
      </c>
    </row>
    <row r="312" spans="1:13" ht="18.75" customHeight="1" x14ac:dyDescent="0.25">
      <c r="A312" s="103"/>
      <c r="B312" s="102"/>
      <c r="C312" s="58">
        <v>1245</v>
      </c>
      <c r="D312" s="58">
        <v>596</v>
      </c>
      <c r="E312" s="58">
        <v>1</v>
      </c>
      <c r="F312" s="98"/>
      <c r="G312" s="101"/>
      <c r="H312" s="49"/>
      <c r="I312" s="54"/>
      <c r="J312" s="54"/>
      <c r="K312" s="54"/>
      <c r="L312" s="19">
        <f t="shared" si="47"/>
        <v>0</v>
      </c>
      <c r="M312" s="12">
        <f t="shared" si="48"/>
        <v>0</v>
      </c>
    </row>
    <row r="313" spans="1:13" ht="15" customHeight="1" x14ac:dyDescent="0.25">
      <c r="A313" s="183"/>
      <c r="B313" s="185" t="s">
        <v>302</v>
      </c>
      <c r="C313" s="93">
        <v>140</v>
      </c>
      <c r="D313" s="93">
        <v>596</v>
      </c>
      <c r="E313" s="93">
        <v>1</v>
      </c>
      <c r="F313" s="104">
        <v>1.163988</v>
      </c>
      <c r="G313" s="106">
        <f t="shared" ref="G313:G333" si="63">F313*$G$9</f>
        <v>5995.7021880000002</v>
      </c>
      <c r="H313" s="49"/>
      <c r="I313" s="18"/>
      <c r="J313" s="18"/>
      <c r="K313" s="18"/>
      <c r="L313" s="19">
        <f t="shared" si="47"/>
        <v>0</v>
      </c>
      <c r="M313" s="12">
        <f t="shared" si="48"/>
        <v>0</v>
      </c>
    </row>
    <row r="314" spans="1:13" ht="15" customHeight="1" x14ac:dyDescent="0.25">
      <c r="A314" s="186"/>
      <c r="B314" s="185"/>
      <c r="C314" s="93">
        <v>284</v>
      </c>
      <c r="D314" s="93">
        <v>596</v>
      </c>
      <c r="E314" s="93">
        <v>2</v>
      </c>
      <c r="F314" s="104"/>
      <c r="G314" s="157"/>
      <c r="H314" s="49"/>
      <c r="I314" s="18"/>
      <c r="J314" s="18"/>
      <c r="K314" s="18"/>
      <c r="L314" s="19">
        <f t="shared" si="47"/>
        <v>0</v>
      </c>
      <c r="M314" s="12">
        <f t="shared" si="48"/>
        <v>0</v>
      </c>
    </row>
    <row r="315" spans="1:13" ht="15" customHeight="1" x14ac:dyDescent="0.25">
      <c r="A315" s="184"/>
      <c r="B315" s="185"/>
      <c r="C315" s="93">
        <v>1245</v>
      </c>
      <c r="D315" s="93">
        <v>596</v>
      </c>
      <c r="E315" s="93">
        <v>1</v>
      </c>
      <c r="F315" s="104"/>
      <c r="G315" s="107"/>
      <c r="H315" s="49"/>
      <c r="I315" s="18"/>
      <c r="J315" s="18"/>
      <c r="K315" s="18"/>
      <c r="L315" s="19">
        <f t="shared" si="47"/>
        <v>0</v>
      </c>
      <c r="M315" s="12">
        <f t="shared" si="48"/>
        <v>0</v>
      </c>
    </row>
    <row r="316" spans="1:13" ht="15" customHeight="1" x14ac:dyDescent="0.25">
      <c r="A316" s="183"/>
      <c r="B316" s="185" t="s">
        <v>303</v>
      </c>
      <c r="C316" s="93">
        <v>140</v>
      </c>
      <c r="D316" s="93">
        <v>596</v>
      </c>
      <c r="E316" s="93">
        <v>1</v>
      </c>
      <c r="F316" s="104">
        <v>1.163988</v>
      </c>
      <c r="G316" s="106">
        <f t="shared" si="63"/>
        <v>5995.7021880000002</v>
      </c>
      <c r="H316" s="49"/>
      <c r="I316" s="18"/>
      <c r="J316" s="18"/>
      <c r="K316" s="18"/>
      <c r="L316" s="19">
        <f t="shared" si="47"/>
        <v>0</v>
      </c>
      <c r="M316" s="12">
        <f t="shared" si="48"/>
        <v>0</v>
      </c>
    </row>
    <row r="317" spans="1:13" ht="15" customHeight="1" x14ac:dyDescent="0.25">
      <c r="A317" s="186"/>
      <c r="B317" s="185"/>
      <c r="C317" s="93">
        <v>284</v>
      </c>
      <c r="D317" s="93">
        <v>596</v>
      </c>
      <c r="E317" s="93">
        <v>2</v>
      </c>
      <c r="F317" s="104"/>
      <c r="G317" s="157"/>
      <c r="H317" s="49"/>
      <c r="I317" s="18"/>
      <c r="J317" s="18"/>
      <c r="K317" s="18"/>
      <c r="L317" s="19">
        <f t="shared" si="47"/>
        <v>0</v>
      </c>
      <c r="M317" s="12">
        <f t="shared" si="48"/>
        <v>0</v>
      </c>
    </row>
    <row r="318" spans="1:13" ht="15" customHeight="1" x14ac:dyDescent="0.25">
      <c r="A318" s="184"/>
      <c r="B318" s="185"/>
      <c r="C318" s="93">
        <v>1245</v>
      </c>
      <c r="D318" s="93">
        <v>596</v>
      </c>
      <c r="E318" s="93">
        <v>1</v>
      </c>
      <c r="F318" s="104"/>
      <c r="G318" s="107"/>
      <c r="H318" s="49"/>
      <c r="I318" s="18"/>
      <c r="J318" s="18"/>
      <c r="K318" s="18"/>
      <c r="L318" s="19">
        <f t="shared" si="47"/>
        <v>0</v>
      </c>
      <c r="M318" s="12">
        <f t="shared" si="48"/>
        <v>0</v>
      </c>
    </row>
    <row r="319" spans="1:13" ht="15" customHeight="1" x14ac:dyDescent="0.25">
      <c r="A319" s="183"/>
      <c r="B319" s="185" t="s">
        <v>304</v>
      </c>
      <c r="C319" s="93">
        <v>140</v>
      </c>
      <c r="D319" s="93">
        <v>596</v>
      </c>
      <c r="E319" s="93">
        <v>1</v>
      </c>
      <c r="F319" s="104">
        <v>1.163988</v>
      </c>
      <c r="G319" s="106">
        <f t="shared" si="63"/>
        <v>5995.7021880000002</v>
      </c>
      <c r="H319" s="49"/>
      <c r="I319" s="18"/>
      <c r="J319" s="18"/>
      <c r="K319" s="18"/>
      <c r="L319" s="19">
        <f t="shared" si="47"/>
        <v>0</v>
      </c>
      <c r="M319" s="12">
        <f t="shared" si="48"/>
        <v>0</v>
      </c>
    </row>
    <row r="320" spans="1:13" ht="15" customHeight="1" x14ac:dyDescent="0.25">
      <c r="A320" s="186"/>
      <c r="B320" s="185"/>
      <c r="C320" s="93">
        <v>284</v>
      </c>
      <c r="D320" s="93">
        <v>596</v>
      </c>
      <c r="E320" s="93">
        <v>2</v>
      </c>
      <c r="F320" s="104"/>
      <c r="G320" s="157"/>
      <c r="H320" s="49"/>
      <c r="I320" s="18"/>
      <c r="J320" s="18"/>
      <c r="K320" s="18"/>
      <c r="L320" s="19">
        <f t="shared" si="47"/>
        <v>0</v>
      </c>
      <c r="M320" s="12">
        <f t="shared" si="48"/>
        <v>0</v>
      </c>
    </row>
    <row r="321" spans="1:13" ht="15" customHeight="1" x14ac:dyDescent="0.25">
      <c r="A321" s="184"/>
      <c r="B321" s="185"/>
      <c r="C321" s="93">
        <v>1245</v>
      </c>
      <c r="D321" s="93">
        <v>596</v>
      </c>
      <c r="E321" s="93">
        <v>1</v>
      </c>
      <c r="F321" s="104"/>
      <c r="G321" s="107"/>
      <c r="H321" s="49"/>
      <c r="I321" s="18"/>
      <c r="J321" s="18"/>
      <c r="K321" s="18"/>
      <c r="L321" s="19">
        <f t="shared" si="47"/>
        <v>0</v>
      </c>
      <c r="M321" s="12">
        <f t="shared" si="48"/>
        <v>0</v>
      </c>
    </row>
    <row r="322" spans="1:13" ht="15" customHeight="1" x14ac:dyDescent="0.25">
      <c r="A322" s="183"/>
      <c r="B322" s="185" t="s">
        <v>305</v>
      </c>
      <c r="C322" s="93">
        <v>284</v>
      </c>
      <c r="D322" s="93">
        <v>596</v>
      </c>
      <c r="E322" s="93">
        <v>2</v>
      </c>
      <c r="F322" s="104">
        <v>0.61387999999999998</v>
      </c>
      <c r="G322" s="106">
        <f t="shared" si="63"/>
        <v>3162.0958799999999</v>
      </c>
      <c r="H322" s="49"/>
      <c r="I322" s="18"/>
      <c r="J322" s="18"/>
      <c r="K322" s="18"/>
      <c r="L322" s="19">
        <f t="shared" si="47"/>
        <v>0</v>
      </c>
      <c r="M322" s="12">
        <f t="shared" si="48"/>
        <v>0</v>
      </c>
    </row>
    <row r="323" spans="1:13" ht="15" customHeight="1" x14ac:dyDescent="0.25">
      <c r="A323" s="184"/>
      <c r="B323" s="185"/>
      <c r="C323" s="93">
        <v>462</v>
      </c>
      <c r="D323" s="93">
        <v>596</v>
      </c>
      <c r="E323" s="93">
        <v>1</v>
      </c>
      <c r="F323" s="104"/>
      <c r="G323" s="107"/>
      <c r="H323" s="49"/>
      <c r="I323" s="18"/>
      <c r="J323" s="18"/>
      <c r="K323" s="18"/>
      <c r="L323" s="19">
        <f t="shared" si="47"/>
        <v>0</v>
      </c>
      <c r="M323" s="12">
        <f t="shared" si="48"/>
        <v>0</v>
      </c>
    </row>
    <row r="324" spans="1:13" ht="15" customHeight="1" x14ac:dyDescent="0.25">
      <c r="A324" s="183"/>
      <c r="B324" s="185" t="s">
        <v>306</v>
      </c>
      <c r="C324" s="93">
        <v>284</v>
      </c>
      <c r="D324" s="93">
        <v>596</v>
      </c>
      <c r="E324" s="93">
        <v>2</v>
      </c>
      <c r="F324" s="104">
        <v>0.61387999999999998</v>
      </c>
      <c r="G324" s="106">
        <f t="shared" si="63"/>
        <v>3162.0958799999999</v>
      </c>
      <c r="H324" s="49"/>
      <c r="I324" s="18"/>
      <c r="J324" s="18"/>
      <c r="K324" s="18"/>
      <c r="L324" s="19">
        <f t="shared" si="47"/>
        <v>0</v>
      </c>
      <c r="M324" s="12">
        <f t="shared" si="48"/>
        <v>0</v>
      </c>
    </row>
    <row r="325" spans="1:13" ht="15" customHeight="1" x14ac:dyDescent="0.25">
      <c r="A325" s="184"/>
      <c r="B325" s="185"/>
      <c r="C325" s="93">
        <v>462</v>
      </c>
      <c r="D325" s="93">
        <v>596</v>
      </c>
      <c r="E325" s="93">
        <v>1</v>
      </c>
      <c r="F325" s="104"/>
      <c r="G325" s="107"/>
      <c r="H325" s="49"/>
      <c r="I325" s="18"/>
      <c r="J325" s="18"/>
      <c r="K325" s="18"/>
      <c r="L325" s="19">
        <f t="shared" si="47"/>
        <v>0</v>
      </c>
      <c r="M325" s="12">
        <f t="shared" si="48"/>
        <v>0</v>
      </c>
    </row>
    <row r="326" spans="1:13" ht="15" customHeight="1" x14ac:dyDescent="0.25">
      <c r="A326" s="183"/>
      <c r="B326" s="185" t="s">
        <v>307</v>
      </c>
      <c r="C326" s="93">
        <v>284</v>
      </c>
      <c r="D326" s="93">
        <v>596</v>
      </c>
      <c r="E326" s="93">
        <v>2</v>
      </c>
      <c r="F326" s="104">
        <v>0.61387999999999998</v>
      </c>
      <c r="G326" s="106">
        <f t="shared" si="63"/>
        <v>3162.0958799999999</v>
      </c>
      <c r="H326" s="49"/>
      <c r="I326" s="18"/>
      <c r="J326" s="18"/>
      <c r="K326" s="18"/>
      <c r="L326" s="19">
        <f t="shared" si="47"/>
        <v>0</v>
      </c>
      <c r="M326" s="12">
        <f t="shared" si="48"/>
        <v>0</v>
      </c>
    </row>
    <row r="327" spans="1:13" ht="15" customHeight="1" x14ac:dyDescent="0.25">
      <c r="A327" s="184"/>
      <c r="B327" s="185"/>
      <c r="C327" s="93">
        <v>462</v>
      </c>
      <c r="D327" s="93">
        <v>596</v>
      </c>
      <c r="E327" s="93">
        <v>1</v>
      </c>
      <c r="F327" s="104"/>
      <c r="G327" s="107"/>
      <c r="H327" s="49"/>
      <c r="I327" s="18"/>
      <c r="J327" s="18"/>
      <c r="K327" s="18"/>
      <c r="L327" s="19">
        <f t="shared" si="47"/>
        <v>0</v>
      </c>
      <c r="M327" s="12">
        <f t="shared" si="48"/>
        <v>0</v>
      </c>
    </row>
    <row r="328" spans="1:13" ht="15" customHeight="1" x14ac:dyDescent="0.25">
      <c r="A328" s="95"/>
      <c r="B328" s="92" t="s">
        <v>308</v>
      </c>
      <c r="C328" s="93">
        <v>714</v>
      </c>
      <c r="D328" s="93">
        <v>796</v>
      </c>
      <c r="E328" s="93">
        <v>1</v>
      </c>
      <c r="F328" s="94">
        <v>0.56834399999999996</v>
      </c>
      <c r="G328" s="60">
        <f t="shared" si="63"/>
        <v>2927.5399439999997</v>
      </c>
      <c r="H328" s="49"/>
      <c r="I328" s="18"/>
      <c r="J328" s="18"/>
      <c r="K328" s="18"/>
      <c r="L328" s="19">
        <f t="shared" si="47"/>
        <v>0</v>
      </c>
      <c r="M328" s="12">
        <f t="shared" si="48"/>
        <v>0</v>
      </c>
    </row>
    <row r="329" spans="1:13" ht="15" customHeight="1" x14ac:dyDescent="0.25">
      <c r="A329" s="95"/>
      <c r="B329" s="92" t="s">
        <v>309</v>
      </c>
      <c r="C329" s="93">
        <v>714</v>
      </c>
      <c r="D329" s="93">
        <v>796</v>
      </c>
      <c r="E329" s="93">
        <v>1</v>
      </c>
      <c r="F329" s="94">
        <v>0.56834399999999996</v>
      </c>
      <c r="G329" s="60">
        <f t="shared" si="63"/>
        <v>2927.5399439999997</v>
      </c>
      <c r="H329" s="49"/>
      <c r="I329" s="18"/>
      <c r="J329" s="18"/>
      <c r="K329" s="18"/>
      <c r="L329" s="19">
        <f t="shared" si="47"/>
        <v>0</v>
      </c>
      <c r="M329" s="12">
        <f t="shared" si="48"/>
        <v>0</v>
      </c>
    </row>
    <row r="330" spans="1:13" ht="15" customHeight="1" x14ac:dyDescent="0.25">
      <c r="A330" s="95"/>
      <c r="B330" s="92" t="s">
        <v>310</v>
      </c>
      <c r="C330" s="93">
        <v>714</v>
      </c>
      <c r="D330" s="93">
        <v>796</v>
      </c>
      <c r="E330" s="93">
        <v>1</v>
      </c>
      <c r="F330" s="94">
        <v>0.56834399999999996</v>
      </c>
      <c r="G330" s="60">
        <f t="shared" si="63"/>
        <v>2927.5399439999997</v>
      </c>
      <c r="H330" s="49"/>
      <c r="I330" s="18"/>
      <c r="J330" s="18"/>
      <c r="K330" s="18"/>
      <c r="L330" s="19">
        <f t="shared" si="47"/>
        <v>0</v>
      </c>
      <c r="M330" s="12">
        <f t="shared" si="48"/>
        <v>0</v>
      </c>
    </row>
    <row r="331" spans="1:13" ht="15" customHeight="1" x14ac:dyDescent="0.25">
      <c r="A331" s="95"/>
      <c r="B331" s="92" t="s">
        <v>311</v>
      </c>
      <c r="C331" s="93">
        <v>233</v>
      </c>
      <c r="D331" s="93">
        <v>596</v>
      </c>
      <c r="E331" s="93">
        <v>1</v>
      </c>
      <c r="F331" s="94">
        <v>0.13886799999999999</v>
      </c>
      <c r="G331" s="60">
        <f t="shared" si="63"/>
        <v>715.30906799999991</v>
      </c>
      <c r="H331" s="49"/>
      <c r="I331" s="18"/>
      <c r="J331" s="18"/>
      <c r="K331" s="18"/>
      <c r="L331" s="19">
        <f t="shared" si="47"/>
        <v>0</v>
      </c>
      <c r="M331" s="12">
        <f t="shared" si="48"/>
        <v>0</v>
      </c>
    </row>
    <row r="332" spans="1:13" ht="15" customHeight="1" x14ac:dyDescent="0.25">
      <c r="A332" s="95"/>
      <c r="B332" s="92" t="s">
        <v>312</v>
      </c>
      <c r="C332" s="93">
        <v>233</v>
      </c>
      <c r="D332" s="93">
        <v>596</v>
      </c>
      <c r="E332" s="93">
        <v>1</v>
      </c>
      <c r="F332" s="94">
        <v>0.13886799999999999</v>
      </c>
      <c r="G332" s="60">
        <f t="shared" si="63"/>
        <v>715.30906799999991</v>
      </c>
      <c r="H332" s="49"/>
      <c r="I332" s="18"/>
      <c r="J332" s="18"/>
      <c r="K332" s="18"/>
      <c r="L332" s="19">
        <f t="shared" si="47"/>
        <v>0</v>
      </c>
      <c r="M332" s="12">
        <f t="shared" si="48"/>
        <v>0</v>
      </c>
    </row>
    <row r="333" spans="1:13" ht="15" customHeight="1" x14ac:dyDescent="0.25">
      <c r="A333" s="95"/>
      <c r="B333" s="92" t="s">
        <v>313</v>
      </c>
      <c r="C333" s="93">
        <v>233</v>
      </c>
      <c r="D333" s="93">
        <v>596</v>
      </c>
      <c r="E333" s="93">
        <v>1</v>
      </c>
      <c r="F333" s="94">
        <v>0.13886799999999999</v>
      </c>
      <c r="G333" s="60">
        <f t="shared" si="63"/>
        <v>715.30906799999991</v>
      </c>
      <c r="H333" s="49"/>
      <c r="I333" s="18"/>
      <c r="J333" s="18"/>
      <c r="K333" s="18"/>
      <c r="L333" s="19">
        <f t="shared" si="47"/>
        <v>0</v>
      </c>
      <c r="M333" s="12">
        <f t="shared" si="48"/>
        <v>0</v>
      </c>
    </row>
    <row r="334" spans="1:13" ht="18.75" customHeight="1" x14ac:dyDescent="0.25">
      <c r="A334" s="120"/>
      <c r="B334" s="120" t="s">
        <v>175</v>
      </c>
      <c r="C334" s="120" t="s">
        <v>171</v>
      </c>
      <c r="D334" s="120" t="s">
        <v>172</v>
      </c>
      <c r="E334" s="120" t="s">
        <v>176</v>
      </c>
      <c r="F334" s="120" t="s">
        <v>163</v>
      </c>
      <c r="G334" s="115" t="s">
        <v>173</v>
      </c>
      <c r="H334" s="61"/>
      <c r="I334" s="62"/>
      <c r="J334" s="62"/>
      <c r="K334" s="63"/>
      <c r="L334" s="19"/>
    </row>
    <row r="335" spans="1:13" ht="18.75" customHeight="1" x14ac:dyDescent="0.25">
      <c r="A335" s="116"/>
      <c r="B335" s="116"/>
      <c r="C335" s="116"/>
      <c r="D335" s="116"/>
      <c r="E335" s="116"/>
      <c r="F335" s="116"/>
      <c r="G335" s="116"/>
      <c r="H335" s="64"/>
      <c r="I335" s="65"/>
      <c r="J335" s="65"/>
      <c r="K335" s="66"/>
      <c r="L335" s="19"/>
    </row>
    <row r="336" spans="1:13" ht="18.75" customHeight="1" x14ac:dyDescent="0.25">
      <c r="A336" s="26"/>
      <c r="B336" s="58" t="s">
        <v>244</v>
      </c>
      <c r="C336" s="27"/>
      <c r="D336" s="27"/>
      <c r="E336" s="27"/>
      <c r="F336" s="59">
        <f>((C336/1000)*(D336/1000))*A336</f>
        <v>0</v>
      </c>
      <c r="G336" s="60">
        <f t="shared" ref="G336:G342" si="64">F336*$G$9</f>
        <v>0</v>
      </c>
      <c r="H336" s="86"/>
      <c r="I336" s="76"/>
      <c r="J336" s="76"/>
      <c r="K336" s="76"/>
      <c r="L336" s="19">
        <f t="shared" ref="L336:L342" si="65">A336*G336</f>
        <v>0</v>
      </c>
      <c r="M336" s="12">
        <f t="shared" ref="M336:M342" si="66">F336*A336</f>
        <v>0</v>
      </c>
    </row>
    <row r="337" spans="1:13" ht="15" customHeight="1" x14ac:dyDescent="0.25">
      <c r="A337" s="26"/>
      <c r="B337" s="58" t="s">
        <v>244</v>
      </c>
      <c r="C337" s="27"/>
      <c r="D337" s="27"/>
      <c r="E337" s="27"/>
      <c r="F337" s="59">
        <f t="shared" ref="F337:F342" si="67">((C337/1000)*(D337/1000))*A337</f>
        <v>0</v>
      </c>
      <c r="G337" s="60">
        <f t="shared" si="64"/>
        <v>0</v>
      </c>
      <c r="H337" s="60"/>
      <c r="I337" s="58"/>
      <c r="J337" s="58"/>
      <c r="K337" s="58"/>
      <c r="L337" s="19">
        <f t="shared" si="65"/>
        <v>0</v>
      </c>
      <c r="M337" s="12">
        <f t="shared" si="66"/>
        <v>0</v>
      </c>
    </row>
    <row r="338" spans="1:13" ht="30" customHeight="1" x14ac:dyDescent="0.25">
      <c r="A338" s="26"/>
      <c r="B338" s="58" t="s">
        <v>244</v>
      </c>
      <c r="C338" s="27"/>
      <c r="D338" s="27"/>
      <c r="E338" s="27"/>
      <c r="F338" s="59">
        <f t="shared" si="67"/>
        <v>0</v>
      </c>
      <c r="G338" s="60">
        <f t="shared" si="64"/>
        <v>0</v>
      </c>
      <c r="H338" s="60"/>
      <c r="I338" s="58"/>
      <c r="J338" s="58"/>
      <c r="K338" s="58"/>
      <c r="L338" s="19">
        <f t="shared" si="65"/>
        <v>0</v>
      </c>
      <c r="M338" s="12">
        <f t="shared" si="66"/>
        <v>0</v>
      </c>
    </row>
    <row r="339" spans="1:13" ht="15" customHeight="1" x14ac:dyDescent="0.25">
      <c r="A339" s="26"/>
      <c r="B339" s="58" t="s">
        <v>244</v>
      </c>
      <c r="C339" s="27"/>
      <c r="D339" s="27"/>
      <c r="E339" s="27"/>
      <c r="F339" s="59">
        <f t="shared" si="67"/>
        <v>0</v>
      </c>
      <c r="G339" s="60">
        <f t="shared" si="64"/>
        <v>0</v>
      </c>
      <c r="H339" s="60"/>
      <c r="I339" s="58"/>
      <c r="J339" s="58"/>
      <c r="K339" s="58"/>
      <c r="L339" s="19">
        <f t="shared" si="65"/>
        <v>0</v>
      </c>
      <c r="M339" s="12">
        <f t="shared" si="66"/>
        <v>0</v>
      </c>
    </row>
    <row r="340" spans="1:13" ht="18.75" customHeight="1" x14ac:dyDescent="0.25">
      <c r="A340" s="26"/>
      <c r="B340" s="58" t="s">
        <v>244</v>
      </c>
      <c r="C340" s="27"/>
      <c r="D340" s="27"/>
      <c r="E340" s="27"/>
      <c r="F340" s="59">
        <f t="shared" si="67"/>
        <v>0</v>
      </c>
      <c r="G340" s="60">
        <f t="shared" si="64"/>
        <v>0</v>
      </c>
      <c r="H340" s="60"/>
      <c r="I340" s="58"/>
      <c r="J340" s="58"/>
      <c r="K340" s="58"/>
      <c r="L340" s="19">
        <f t="shared" si="65"/>
        <v>0</v>
      </c>
      <c r="M340" s="12">
        <f t="shared" si="66"/>
        <v>0</v>
      </c>
    </row>
    <row r="341" spans="1:13" ht="18.75" customHeight="1" x14ac:dyDescent="0.25">
      <c r="A341" s="26"/>
      <c r="B341" s="58" t="s">
        <v>244</v>
      </c>
      <c r="C341" s="27"/>
      <c r="D341" s="27"/>
      <c r="E341" s="27"/>
      <c r="F341" s="59">
        <f t="shared" si="67"/>
        <v>0</v>
      </c>
      <c r="G341" s="60">
        <f t="shared" si="64"/>
        <v>0</v>
      </c>
      <c r="H341" s="60"/>
      <c r="I341" s="58"/>
      <c r="J341" s="58"/>
      <c r="K341" s="58"/>
      <c r="L341" s="19">
        <f t="shared" si="65"/>
        <v>0</v>
      </c>
      <c r="M341" s="12">
        <f t="shared" si="66"/>
        <v>0</v>
      </c>
    </row>
    <row r="342" spans="1:13" ht="18.75" customHeight="1" x14ac:dyDescent="0.25">
      <c r="A342" s="26"/>
      <c r="B342" s="58" t="s">
        <v>244</v>
      </c>
      <c r="C342" s="27"/>
      <c r="D342" s="27"/>
      <c r="E342" s="27"/>
      <c r="F342" s="59">
        <f t="shared" si="67"/>
        <v>0</v>
      </c>
      <c r="G342" s="60">
        <f t="shared" si="64"/>
        <v>0</v>
      </c>
      <c r="H342" s="60"/>
      <c r="I342" s="58"/>
      <c r="J342" s="58"/>
      <c r="K342" s="58"/>
      <c r="L342" s="19">
        <f t="shared" si="65"/>
        <v>0</v>
      </c>
      <c r="M342" s="12">
        <f t="shared" si="66"/>
        <v>0</v>
      </c>
    </row>
    <row r="343" spans="1:13" x14ac:dyDescent="0.25">
      <c r="A343" s="28"/>
      <c r="B343" s="4"/>
      <c r="C343" s="4"/>
      <c r="D343" s="4"/>
      <c r="E343" s="29"/>
      <c r="F343" s="30"/>
      <c r="G343" s="31"/>
      <c r="H343" s="31"/>
      <c r="I343" s="29"/>
      <c r="J343" s="4"/>
      <c r="K343" s="4"/>
    </row>
    <row r="344" spans="1:13" x14ac:dyDescent="0.25">
      <c r="A344" s="113" t="s">
        <v>177</v>
      </c>
      <c r="B344" s="113"/>
      <c r="C344" s="113"/>
      <c r="D344" s="113"/>
      <c r="E344" s="114"/>
      <c r="F344" s="32">
        <f>SUM(M12:M342)</f>
        <v>0</v>
      </c>
      <c r="G344" s="33">
        <f>SUM(L12:L342)</f>
        <v>0</v>
      </c>
      <c r="H344" s="34">
        <f>SUM(R12:R342)</f>
        <v>0</v>
      </c>
      <c r="I344" s="67">
        <f>SUM(I12:I342)</f>
        <v>0</v>
      </c>
      <c r="J344" s="34">
        <f>SUM(J12:J342)</f>
        <v>0</v>
      </c>
      <c r="K344" s="67">
        <f>SUM(K12:K342)</f>
        <v>0</v>
      </c>
    </row>
    <row r="346" spans="1:13" x14ac:dyDescent="0.25">
      <c r="A346" s="1" t="s">
        <v>183</v>
      </c>
    </row>
    <row r="347" spans="1:13" x14ac:dyDescent="0.25">
      <c r="A347" s="1" t="s">
        <v>336</v>
      </c>
    </row>
    <row r="348" spans="1:13" x14ac:dyDescent="0.25">
      <c r="A348" s="38" t="s">
        <v>238</v>
      </c>
    </row>
  </sheetData>
  <sheetProtection algorithmName="SHA-512" hashValue="L1buNsTFJ84j33uAwHHm7U3Um2YNebE82veil0TP/4NcjdoluCG3ckOW0nCdr4QIqYPSIZkc2eijZ7C7+muDLA==" saltValue="CQrxDGlV2WDfS3PAmHGdOA==" spinCount="100000" sheet="1" objects="1" scenarios="1"/>
  <protectedRanges>
    <protectedRange algorithmName="SHA-512" hashValue="TqFed3TYxT1+CIvBvDpB9NdsJYw8XFoQz6sw1qsibaecpJ3xpAUucpcw45xpBwt0MvPgZ2wXM1XJF4ampTk53Q==" saltValue="QJyxpDCbMaJHqjgAq43XHw==" spinCount="100000" sqref="A11 A155 F336:G343 C40:G41 B40:B43 B55 B58 B85:B86 B89:B90 B115:B116 B131:B134 B137 B56:G57 B87:G88 B113:G114 B135:G136 C55:G58 C85:G90 B91:G102 C131:G137 B38:G39 B44:G54 B59:G84 C36:G37 E42:G43 B240:B253 C307:K312 C305:E306 B305:B312 G305:K306 H36:H100 C240:K256 J62:K62 J83:K83 J95:K95 J98:K98 J126:K126 J129:K129 I52:I100 I36:K51 J52:K59 I60:K61 I63:K82 I84:K84 J85:K91 I92:K94 I96:K97 I99:K99 I124:K125 I127:K128 I130:K130 J131:K138 I139:K139 B103:B112 C103:G116 B213:K235 B156:B169 J100:K101 I102:K102 J103:K104 I105:K105 J106:K107 I108:K108 J112:K123 J109:K110 I111:K111 B12:B37 C11:K34 B122:G130 F35:K35 F117:G121 F236:G239 C155:G212 B138:G144 H155:K169 H313:K333 J140:K154 H101:I154 G145:G154" name="zamowienie"/>
    <protectedRange algorithmName="SHA-512" hashValue="TqFed3TYxT1+CIvBvDpB9NdsJYw8XFoQz6sw1qsibaecpJ3xpAUucpcw45xpBwt0MvPgZ2wXM1XJF4ampTk53Q==" saltValue="QJyxpDCbMaJHqjgAq43XHw==" spinCount="100000" sqref="B35:E35" name="zamowienie_1"/>
    <protectedRange algorithmName="SHA-512" hashValue="TqFed3TYxT1+CIvBvDpB9NdsJYw8XFoQz6sw1qsibaecpJ3xpAUucpcw45xpBwt0MvPgZ2wXM1XJF4ampTk53Q==" saltValue="QJyxpDCbMaJHqjgAq43XHw==" spinCount="100000" sqref="B117:E121" name="zamowienie_1_1"/>
    <protectedRange algorithmName="SHA-512" hashValue="TqFed3TYxT1+CIvBvDpB9NdsJYw8XFoQz6sw1qsibaecpJ3xpAUucpcw45xpBwt0MvPgZ2wXM1XJF4ampTk53Q==" saltValue="QJyxpDCbMaJHqjgAq43XHw==" spinCount="100000" sqref="H170:K184 A170:A212" name="zamowienie_6"/>
    <protectedRange algorithmName="SHA-512" hashValue="TqFed3TYxT1+CIvBvDpB9NdsJYw8XFoQz6sw1qsibaecpJ3xpAUucpcw45xpBwt0MvPgZ2wXM1XJF4ampTk53Q==" saltValue="QJyxpDCbMaJHqjgAq43XHw==" spinCount="100000" sqref="B170:G184" name="zamowienie_1_2_2"/>
    <protectedRange algorithmName="SHA-512" hashValue="TqFed3TYxT1+CIvBvDpB9NdsJYw8XFoQz6sw1qsibaecpJ3xpAUucpcw45xpBwt0MvPgZ2wXM1XJF4ampTk53Q==" saltValue="QJyxpDCbMaJHqjgAq43XHw==" spinCount="100000" sqref="A185:A212 C185:K212" name="zamowienie_6_1"/>
    <protectedRange algorithmName="SHA-512" hashValue="TqFed3TYxT1+CIvBvDpB9NdsJYw8XFoQz6sw1qsibaecpJ3xpAUucpcw45xpBwt0MvPgZ2wXM1XJF4ampTk53Q==" saltValue="QJyxpDCbMaJHqjgAq43XHw==" spinCount="100000" sqref="A236:A239 H236:K239" name="zamowienie_9"/>
    <protectedRange algorithmName="SHA-512" hashValue="TqFed3TYxT1+CIvBvDpB9NdsJYw8XFoQz6sw1qsibaecpJ3xpAUucpcw45xpBwt0MvPgZ2wXM1XJF4ampTk53Q==" saltValue="QJyxpDCbMaJHqjgAq43XHw==" spinCount="100000" sqref="B236:E239" name="zamowienie_2_2"/>
    <protectedRange algorithmName="SHA-512" hashValue="TqFed3TYxT1+CIvBvDpB9NdsJYw8XFoQz6sw1qsibaecpJ3xpAUucpcw45xpBwt0MvPgZ2wXM1XJF4ampTk53Q==" saltValue="QJyxpDCbMaJHqjgAq43XHw==" spinCount="100000" sqref="C293:E294 C257:K259 B257:B262 B275 B277:B278 B280:B281 B283:B284 B286:B287 B289:B290 B292:B294 C299:E300 B299:B302 B295:E298 B301:E304 B260:K274 C275:K292 G293:K304" name="zamowienie_2"/>
    <protectedRange algorithmName="SHA-512" hashValue="TqFed3TYxT1+CIvBvDpB9NdsJYw8XFoQz6sw1qsibaecpJ3xpAUucpcw45xpBwt0MvPgZ2wXM1XJF4ampTk53Q==" saltValue="QJyxpDCbMaJHqjgAq43XHw==" spinCount="100000" sqref="B153:F154 B145:F152" name="zamowienie_3"/>
    <protectedRange algorithmName="SHA-512" hashValue="TqFed3TYxT1+CIvBvDpB9NdsJYw8XFoQz6sw1qsibaecpJ3xpAUucpcw45xpBwt0MvPgZ2wXM1XJF4ampTk53Q==" saltValue="QJyxpDCbMaJHqjgAq43XHw==" spinCount="100000" sqref="B313:G333" name="zamowienie_4"/>
  </protectedRanges>
  <mergeCells count="269">
    <mergeCell ref="A326:A327"/>
    <mergeCell ref="B326:B327"/>
    <mergeCell ref="F326:F327"/>
    <mergeCell ref="G326:G327"/>
    <mergeCell ref="A319:A321"/>
    <mergeCell ref="B319:B321"/>
    <mergeCell ref="F319:F321"/>
    <mergeCell ref="G319:G321"/>
    <mergeCell ref="A322:A323"/>
    <mergeCell ref="B322:B323"/>
    <mergeCell ref="F322:F323"/>
    <mergeCell ref="G322:G323"/>
    <mergeCell ref="A324:A325"/>
    <mergeCell ref="B324:B325"/>
    <mergeCell ref="F324:F325"/>
    <mergeCell ref="G324:G325"/>
    <mergeCell ref="A155:G155"/>
    <mergeCell ref="H11:K11"/>
    <mergeCell ref="B31:B32"/>
    <mergeCell ref="E31:E32"/>
    <mergeCell ref="F31:F32"/>
    <mergeCell ref="G31:G32"/>
    <mergeCell ref="B33:B34"/>
    <mergeCell ref="E33:E34"/>
    <mergeCell ref="F33:F34"/>
    <mergeCell ref="G33:G34"/>
    <mergeCell ref="A147:A148"/>
    <mergeCell ref="B147:B148"/>
    <mergeCell ref="F147:F148"/>
    <mergeCell ref="A149:A150"/>
    <mergeCell ref="B149:B150"/>
    <mergeCell ref="F149:F150"/>
    <mergeCell ref="A151:A152"/>
    <mergeCell ref="B151:B152"/>
    <mergeCell ref="F151:F152"/>
    <mergeCell ref="L8:L10"/>
    <mergeCell ref="M8:M10"/>
    <mergeCell ref="C9:C10"/>
    <mergeCell ref="D9:D10"/>
    <mergeCell ref="A8:A10"/>
    <mergeCell ref="B8:B10"/>
    <mergeCell ref="C8:D8"/>
    <mergeCell ref="E8:E10"/>
    <mergeCell ref="F8:F10"/>
    <mergeCell ref="H8:I8"/>
    <mergeCell ref="J8:K8"/>
    <mergeCell ref="F222:F223"/>
    <mergeCell ref="G222:G223"/>
    <mergeCell ref="A1:K1"/>
    <mergeCell ref="A2:B2"/>
    <mergeCell ref="C2:E2"/>
    <mergeCell ref="F2:G2"/>
    <mergeCell ref="H2:K2"/>
    <mergeCell ref="A3:B3"/>
    <mergeCell ref="C3:K3"/>
    <mergeCell ref="A185:A186"/>
    <mergeCell ref="B185:B186"/>
    <mergeCell ref="F185:F186"/>
    <mergeCell ref="G185:G186"/>
    <mergeCell ref="A187:A188"/>
    <mergeCell ref="B187:B188"/>
    <mergeCell ref="F187:F188"/>
    <mergeCell ref="A4:B4"/>
    <mergeCell ref="C4:E4"/>
    <mergeCell ref="F4:G6"/>
    <mergeCell ref="H4:K4"/>
    <mergeCell ref="A5:B6"/>
    <mergeCell ref="C5:E6"/>
    <mergeCell ref="H5:K6"/>
    <mergeCell ref="A11:G11"/>
    <mergeCell ref="A246:A247"/>
    <mergeCell ref="B246:B247"/>
    <mergeCell ref="F246:F247"/>
    <mergeCell ref="G246:G247"/>
    <mergeCell ref="A248:A249"/>
    <mergeCell ref="B248:B249"/>
    <mergeCell ref="F248:F249"/>
    <mergeCell ref="G248:G249"/>
    <mergeCell ref="A231:A233"/>
    <mergeCell ref="B231:B233"/>
    <mergeCell ref="F231:F233"/>
    <mergeCell ref="G231:G233"/>
    <mergeCell ref="A234:A235"/>
    <mergeCell ref="B234:B235"/>
    <mergeCell ref="F234:F235"/>
    <mergeCell ref="G234:G235"/>
    <mergeCell ref="A305:A306"/>
    <mergeCell ref="B305:B306"/>
    <mergeCell ref="F305:F306"/>
    <mergeCell ref="G305:G306"/>
    <mergeCell ref="A307:A308"/>
    <mergeCell ref="B307:B308"/>
    <mergeCell ref="F307:F308"/>
    <mergeCell ref="G307:G308"/>
    <mergeCell ref="A250:A251"/>
    <mergeCell ref="B250:B251"/>
    <mergeCell ref="F250:F251"/>
    <mergeCell ref="G250:G251"/>
    <mergeCell ref="A252:A253"/>
    <mergeCell ref="B252:B253"/>
    <mergeCell ref="F252:F253"/>
    <mergeCell ref="G252:G253"/>
    <mergeCell ref="A254:A256"/>
    <mergeCell ref="B254:B256"/>
    <mergeCell ref="F254:F256"/>
    <mergeCell ref="G254:G256"/>
    <mergeCell ref="A257:A259"/>
    <mergeCell ref="B257:B259"/>
    <mergeCell ref="F257:F259"/>
    <mergeCell ref="G257:G259"/>
    <mergeCell ref="G334:G335"/>
    <mergeCell ref="A344:E344"/>
    <mergeCell ref="A334:A335"/>
    <mergeCell ref="B334:B335"/>
    <mergeCell ref="C334:C335"/>
    <mergeCell ref="D334:D335"/>
    <mergeCell ref="E334:E335"/>
    <mergeCell ref="F334:F335"/>
    <mergeCell ref="A309:A310"/>
    <mergeCell ref="B309:B310"/>
    <mergeCell ref="F309:F310"/>
    <mergeCell ref="G309:G310"/>
    <mergeCell ref="A311:A312"/>
    <mergeCell ref="B311:B312"/>
    <mergeCell ref="F311:F312"/>
    <mergeCell ref="G311:G312"/>
    <mergeCell ref="A313:A315"/>
    <mergeCell ref="B313:B315"/>
    <mergeCell ref="F313:F315"/>
    <mergeCell ref="G313:G315"/>
    <mergeCell ref="A316:A318"/>
    <mergeCell ref="B316:B318"/>
    <mergeCell ref="F316:F318"/>
    <mergeCell ref="G316:G318"/>
    <mergeCell ref="G187:G188"/>
    <mergeCell ref="A189:A190"/>
    <mergeCell ref="B189:B190"/>
    <mergeCell ref="F189:F190"/>
    <mergeCell ref="G189:G190"/>
    <mergeCell ref="A191:A192"/>
    <mergeCell ref="B191:B192"/>
    <mergeCell ref="F191:F192"/>
    <mergeCell ref="G191:G192"/>
    <mergeCell ref="A193:A194"/>
    <mergeCell ref="B193:B194"/>
    <mergeCell ref="F193:F194"/>
    <mergeCell ref="G193:G194"/>
    <mergeCell ref="A195:A196"/>
    <mergeCell ref="B195:B196"/>
    <mergeCell ref="F195:F196"/>
    <mergeCell ref="G195:G196"/>
    <mergeCell ref="A197:A198"/>
    <mergeCell ref="B197:B198"/>
    <mergeCell ref="F197:F198"/>
    <mergeCell ref="G197:G198"/>
    <mergeCell ref="A199:A200"/>
    <mergeCell ref="B199:B200"/>
    <mergeCell ref="F199:F200"/>
    <mergeCell ref="G199:G200"/>
    <mergeCell ref="A201:A202"/>
    <mergeCell ref="B201:B202"/>
    <mergeCell ref="F201:F202"/>
    <mergeCell ref="G201:G202"/>
    <mergeCell ref="A203:A204"/>
    <mergeCell ref="B203:B204"/>
    <mergeCell ref="F203:F204"/>
    <mergeCell ref="G203:G204"/>
    <mergeCell ref="A205:A206"/>
    <mergeCell ref="B205:B206"/>
    <mergeCell ref="F205:F206"/>
    <mergeCell ref="G205:G206"/>
    <mergeCell ref="A207:A208"/>
    <mergeCell ref="B207:B208"/>
    <mergeCell ref="F207:F208"/>
    <mergeCell ref="G207:G208"/>
    <mergeCell ref="A209:A210"/>
    <mergeCell ref="B209:B210"/>
    <mergeCell ref="F209:F210"/>
    <mergeCell ref="G209:G210"/>
    <mergeCell ref="A211:A212"/>
    <mergeCell ref="B211:B212"/>
    <mergeCell ref="F211:F212"/>
    <mergeCell ref="G211:G212"/>
    <mergeCell ref="A236:A237"/>
    <mergeCell ref="B236:B237"/>
    <mergeCell ref="F236:F237"/>
    <mergeCell ref="G236:G237"/>
    <mergeCell ref="A238:A239"/>
    <mergeCell ref="B238:B239"/>
    <mergeCell ref="F238:F239"/>
    <mergeCell ref="G238:G239"/>
    <mergeCell ref="F226:F227"/>
    <mergeCell ref="G226:G227"/>
    <mergeCell ref="A228:A230"/>
    <mergeCell ref="B228:B230"/>
    <mergeCell ref="F228:F230"/>
    <mergeCell ref="G228:G230"/>
    <mergeCell ref="A224:A225"/>
    <mergeCell ref="B224:B225"/>
    <mergeCell ref="F224:F225"/>
    <mergeCell ref="G224:G225"/>
    <mergeCell ref="A222:A223"/>
    <mergeCell ref="B222:B223"/>
    <mergeCell ref="A260:A262"/>
    <mergeCell ref="B260:B262"/>
    <mergeCell ref="F260:F262"/>
    <mergeCell ref="G260:G262"/>
    <mergeCell ref="A263:A265"/>
    <mergeCell ref="B263:B265"/>
    <mergeCell ref="F263:F265"/>
    <mergeCell ref="G263:G265"/>
    <mergeCell ref="A266:A268"/>
    <mergeCell ref="B266:B268"/>
    <mergeCell ref="F266:F268"/>
    <mergeCell ref="G266:G268"/>
    <mergeCell ref="A269:A271"/>
    <mergeCell ref="B269:B271"/>
    <mergeCell ref="F269:F271"/>
    <mergeCell ref="G269:G271"/>
    <mergeCell ref="A272:A274"/>
    <mergeCell ref="B272:B274"/>
    <mergeCell ref="F272:F274"/>
    <mergeCell ref="G272:G274"/>
    <mergeCell ref="A275:A277"/>
    <mergeCell ref="B275:B277"/>
    <mergeCell ref="F275:F277"/>
    <mergeCell ref="G275:G277"/>
    <mergeCell ref="A278:A280"/>
    <mergeCell ref="B278:B280"/>
    <mergeCell ref="F278:F280"/>
    <mergeCell ref="G278:G280"/>
    <mergeCell ref="A281:A283"/>
    <mergeCell ref="B281:B283"/>
    <mergeCell ref="F281:F283"/>
    <mergeCell ref="G281:G283"/>
    <mergeCell ref="A284:A286"/>
    <mergeCell ref="B284:B286"/>
    <mergeCell ref="F284:F286"/>
    <mergeCell ref="G284:G286"/>
    <mergeCell ref="A287:A289"/>
    <mergeCell ref="B287:B289"/>
    <mergeCell ref="F287:F289"/>
    <mergeCell ref="G287:G289"/>
    <mergeCell ref="A290:A292"/>
    <mergeCell ref="B290:B292"/>
    <mergeCell ref="F290:F292"/>
    <mergeCell ref="G290:G292"/>
    <mergeCell ref="A293:A294"/>
    <mergeCell ref="B293:B294"/>
    <mergeCell ref="F293:F294"/>
    <mergeCell ref="G293:G294"/>
    <mergeCell ref="B301:B302"/>
    <mergeCell ref="F301:F302"/>
    <mergeCell ref="G301:G302"/>
    <mergeCell ref="A303:A304"/>
    <mergeCell ref="B303:B304"/>
    <mergeCell ref="F303:F304"/>
    <mergeCell ref="G303:G304"/>
    <mergeCell ref="B295:B296"/>
    <mergeCell ref="F295:F296"/>
    <mergeCell ref="G295:G296"/>
    <mergeCell ref="A297:A298"/>
    <mergeCell ref="B297:B298"/>
    <mergeCell ref="F297:F298"/>
    <mergeCell ref="G297:G298"/>
    <mergeCell ref="A299:A300"/>
    <mergeCell ref="B299:B300"/>
    <mergeCell ref="F299:F300"/>
    <mergeCell ref="G299:G300"/>
  </mergeCells>
  <pageMargins left="0.7" right="0.7" top="0.75" bottom="0.75" header="0.3" footer="0.3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fitToPage="1"/>
  </sheetPr>
  <dimension ref="A1:N348"/>
  <sheetViews>
    <sheetView zoomScaleNormal="100" workbookViewId="0">
      <pane ySplit="10" topLeftCell="A11" activePane="bottomLeft" state="frozenSplit"/>
      <selection activeCell="K20" sqref="K20"/>
      <selection pane="bottomLeft" sqref="A1:K1"/>
    </sheetView>
  </sheetViews>
  <sheetFormatPr defaultColWidth="9.140625" defaultRowHeight="15" x14ac:dyDescent="0.25"/>
  <cols>
    <col min="1" max="1" width="16.7109375" style="1" bestFit="1" customWidth="1"/>
    <col min="2" max="2" width="27" style="2" bestFit="1" customWidth="1"/>
    <col min="3" max="4" width="9.140625" style="2"/>
    <col min="5" max="5" width="16.7109375" style="2" customWidth="1"/>
    <col min="6" max="6" width="14.85546875" style="2" customWidth="1"/>
    <col min="7" max="8" width="18.140625" style="2" customWidth="1"/>
    <col min="9" max="10" width="16.42578125" style="2" customWidth="1"/>
    <col min="11" max="11" width="31.85546875" style="2" customWidth="1"/>
    <col min="12" max="12" width="16.140625" style="1" hidden="1" customWidth="1"/>
    <col min="13" max="13" width="16.7109375" style="12" hidden="1" customWidth="1"/>
    <col min="14" max="14" width="22.5703125" style="1" customWidth="1"/>
    <col min="15" max="15" width="25.28515625" style="2" customWidth="1"/>
    <col min="16" max="16" width="24.7109375" style="2" customWidth="1"/>
    <col min="17" max="17" width="16.85546875" style="2" customWidth="1"/>
    <col min="18" max="18" width="13.42578125" style="2" customWidth="1"/>
    <col min="19" max="19" width="19.5703125" style="2" customWidth="1"/>
    <col min="20" max="20" width="21.28515625" style="2" customWidth="1"/>
    <col min="21" max="21" width="14.42578125" style="2" customWidth="1"/>
    <col min="22" max="22" width="17.140625" style="2" customWidth="1"/>
    <col min="23" max="23" width="11" style="2" customWidth="1"/>
    <col min="24" max="24" width="16.5703125" style="2" customWidth="1"/>
    <col min="25" max="25" width="9.85546875" style="2" customWidth="1"/>
    <col min="26" max="26" width="9.5703125" style="2" customWidth="1"/>
    <col min="27" max="27" width="14.5703125" style="2" customWidth="1"/>
    <col min="28" max="16384" width="9.140625" style="2"/>
  </cols>
  <sheetData>
    <row r="1" spans="1:14" s="1" customFormat="1" ht="90.75" customHeight="1" thickBot="1" x14ac:dyDescent="0.3">
      <c r="A1" s="121" t="s">
        <v>342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9"/>
      <c r="M1" s="39"/>
    </row>
    <row r="2" spans="1:14" s="1" customFormat="1" ht="29.25" customHeight="1" thickBot="1" x14ac:dyDescent="0.3">
      <c r="A2" s="141" t="s">
        <v>164</v>
      </c>
      <c r="B2" s="142"/>
      <c r="C2" s="145"/>
      <c r="D2" s="146"/>
      <c r="E2" s="147"/>
      <c r="F2" s="151" t="s">
        <v>165</v>
      </c>
      <c r="G2" s="152"/>
      <c r="H2" s="122"/>
      <c r="I2" s="123"/>
      <c r="J2" s="123"/>
      <c r="K2" s="124"/>
      <c r="L2" s="2"/>
      <c r="M2" s="2"/>
    </row>
    <row r="3" spans="1:14" s="1" customFormat="1" ht="29.25" customHeight="1" thickBot="1" x14ac:dyDescent="0.3">
      <c r="A3" s="153" t="s">
        <v>166</v>
      </c>
      <c r="B3" s="154"/>
      <c r="C3" s="158"/>
      <c r="D3" s="159"/>
      <c r="E3" s="159"/>
      <c r="F3" s="159"/>
      <c r="G3" s="159"/>
      <c r="H3" s="159"/>
      <c r="I3" s="159"/>
      <c r="J3" s="159"/>
      <c r="K3" s="160"/>
      <c r="L3" s="2"/>
      <c r="M3" s="2"/>
    </row>
    <row r="4" spans="1:14" s="1" customFormat="1" ht="30" customHeight="1" thickBot="1" x14ac:dyDescent="0.3">
      <c r="A4" s="143" t="s">
        <v>167</v>
      </c>
      <c r="B4" s="144"/>
      <c r="C4" s="148"/>
      <c r="D4" s="149"/>
      <c r="E4" s="150"/>
      <c r="F4" s="176" t="s">
        <v>169</v>
      </c>
      <c r="G4" s="177"/>
      <c r="H4" s="125"/>
      <c r="I4" s="126"/>
      <c r="J4" s="126"/>
      <c r="K4" s="127"/>
      <c r="L4" s="2"/>
      <c r="M4" s="2"/>
    </row>
    <row r="5" spans="1:14" s="1" customFormat="1" ht="15" customHeight="1" x14ac:dyDescent="0.25">
      <c r="A5" s="167" t="s">
        <v>168</v>
      </c>
      <c r="B5" s="168"/>
      <c r="C5" s="161"/>
      <c r="D5" s="162"/>
      <c r="E5" s="163"/>
      <c r="F5" s="178"/>
      <c r="G5" s="179"/>
      <c r="H5" s="128"/>
      <c r="I5" s="129"/>
      <c r="J5" s="129"/>
      <c r="K5" s="130"/>
      <c r="L5" s="2"/>
      <c r="M5" s="2"/>
    </row>
    <row r="6" spans="1:14" s="1" customFormat="1" ht="15.75" customHeight="1" thickBot="1" x14ac:dyDescent="0.3">
      <c r="A6" s="169"/>
      <c r="B6" s="170"/>
      <c r="C6" s="164"/>
      <c r="D6" s="165"/>
      <c r="E6" s="166"/>
      <c r="F6" s="180"/>
      <c r="G6" s="181"/>
      <c r="H6" s="131"/>
      <c r="I6" s="132"/>
      <c r="J6" s="132"/>
      <c r="K6" s="133"/>
      <c r="L6" s="2"/>
      <c r="M6" s="2"/>
    </row>
    <row r="7" spans="1:14" s="1" customFormat="1" ht="40.5" customHeight="1" thickBot="1" x14ac:dyDescent="0.3">
      <c r="A7" s="40"/>
      <c r="B7" s="41"/>
      <c r="C7" s="42"/>
      <c r="D7" s="42"/>
      <c r="E7" s="42"/>
      <c r="F7" s="43"/>
      <c r="G7" s="43"/>
      <c r="H7" s="43"/>
      <c r="I7" s="44"/>
      <c r="J7" s="44"/>
      <c r="K7" s="44"/>
      <c r="L7" s="2"/>
      <c r="M7" s="2"/>
    </row>
    <row r="8" spans="1:14" s="8" customFormat="1" ht="15.75" customHeight="1" thickBot="1" x14ac:dyDescent="0.3">
      <c r="A8" s="171" t="s">
        <v>191</v>
      </c>
      <c r="B8" s="139" t="s">
        <v>178</v>
      </c>
      <c r="C8" s="139" t="s">
        <v>189</v>
      </c>
      <c r="D8" s="139"/>
      <c r="E8" s="173" t="s">
        <v>190</v>
      </c>
      <c r="F8" s="139" t="s">
        <v>289</v>
      </c>
      <c r="G8" s="45" t="s">
        <v>170</v>
      </c>
      <c r="H8" s="134" t="s">
        <v>192</v>
      </c>
      <c r="I8" s="135"/>
      <c r="J8" s="134" t="s">
        <v>193</v>
      </c>
      <c r="K8" s="135"/>
      <c r="L8" s="97" t="s">
        <v>161</v>
      </c>
      <c r="M8" s="108" t="s">
        <v>162</v>
      </c>
      <c r="N8" s="7"/>
    </row>
    <row r="9" spans="1:14" s="8" customFormat="1" ht="27" customHeight="1" thickBot="1" x14ac:dyDescent="0.3">
      <c r="A9" s="172"/>
      <c r="B9" s="140"/>
      <c r="C9" s="140" t="s">
        <v>171</v>
      </c>
      <c r="D9" s="140" t="s">
        <v>172</v>
      </c>
      <c r="E9" s="174"/>
      <c r="F9" s="140"/>
      <c r="G9" s="46">
        <v>5960</v>
      </c>
      <c r="H9" s="46"/>
      <c r="I9" s="47">
        <v>1370</v>
      </c>
      <c r="J9" s="48"/>
      <c r="K9" s="47">
        <v>2058</v>
      </c>
      <c r="L9" s="97"/>
      <c r="M9" s="109"/>
      <c r="N9" s="7"/>
    </row>
    <row r="10" spans="1:14" s="8" customFormat="1" ht="13.5" customHeight="1" thickBot="1" x14ac:dyDescent="0.3">
      <c r="A10" s="172"/>
      <c r="B10" s="140"/>
      <c r="C10" s="140"/>
      <c r="D10" s="140"/>
      <c r="E10" s="175"/>
      <c r="F10" s="140"/>
      <c r="G10" s="96" t="s">
        <v>314</v>
      </c>
      <c r="H10" s="83" t="s">
        <v>163</v>
      </c>
      <c r="I10" s="83" t="s">
        <v>314</v>
      </c>
      <c r="J10" s="83" t="s">
        <v>163</v>
      </c>
      <c r="K10" s="83" t="s">
        <v>314</v>
      </c>
      <c r="L10" s="97"/>
      <c r="M10" s="110"/>
      <c r="N10" s="7"/>
    </row>
    <row r="11" spans="1:14" ht="24" customHeight="1" x14ac:dyDescent="0.25">
      <c r="A11" s="137" t="s">
        <v>315</v>
      </c>
      <c r="B11" s="137"/>
      <c r="C11" s="137"/>
      <c r="D11" s="137"/>
      <c r="E11" s="137"/>
      <c r="F11" s="137"/>
      <c r="G11" s="137"/>
      <c r="H11" s="136"/>
      <c r="I11" s="137"/>
      <c r="J11" s="137"/>
      <c r="K11" s="138"/>
    </row>
    <row r="12" spans="1:14" ht="18.75" customHeight="1" x14ac:dyDescent="0.25">
      <c r="A12" s="77"/>
      <c r="B12" s="58" t="s">
        <v>0</v>
      </c>
      <c r="C12" s="58">
        <v>714</v>
      </c>
      <c r="D12" s="58">
        <v>146</v>
      </c>
      <c r="E12" s="58">
        <v>1</v>
      </c>
      <c r="F12" s="59">
        <f t="shared" ref="F12:F30" si="0">((C12/1000)*(D12/1000))*E12</f>
        <v>0.10424399999999999</v>
      </c>
      <c r="G12" s="60">
        <f t="shared" ref="G12:G31" si="1">F12*$G$9</f>
        <v>621.29423999999995</v>
      </c>
      <c r="H12" s="49"/>
      <c r="I12" s="50"/>
      <c r="J12" s="50"/>
      <c r="K12" s="50"/>
      <c r="L12" s="19">
        <f t="shared" ref="L12" si="2">A12*G12</f>
        <v>0</v>
      </c>
      <c r="M12" s="12">
        <f t="shared" ref="M12" si="3">F12*A12</f>
        <v>0</v>
      </c>
    </row>
    <row r="13" spans="1:14" ht="18.75" customHeight="1" x14ac:dyDescent="0.25">
      <c r="A13" s="77"/>
      <c r="B13" s="58" t="s">
        <v>1</v>
      </c>
      <c r="C13" s="58">
        <v>714</v>
      </c>
      <c r="D13" s="58">
        <v>146</v>
      </c>
      <c r="E13" s="58">
        <v>1</v>
      </c>
      <c r="F13" s="59">
        <f t="shared" si="0"/>
        <v>0.10424399999999999</v>
      </c>
      <c r="G13" s="60">
        <f t="shared" si="1"/>
        <v>621.29423999999995</v>
      </c>
      <c r="H13" s="49"/>
      <c r="I13" s="18"/>
      <c r="J13" s="18"/>
      <c r="K13" s="18"/>
      <c r="L13" s="19">
        <f t="shared" ref="L13:L76" si="4">A13*G13</f>
        <v>0</v>
      </c>
      <c r="M13" s="12">
        <f t="shared" ref="M13:M76" si="5">F13*A13</f>
        <v>0</v>
      </c>
    </row>
    <row r="14" spans="1:14" ht="18.75" customHeight="1" x14ac:dyDescent="0.25">
      <c r="A14" s="77"/>
      <c r="B14" s="58" t="s">
        <v>2</v>
      </c>
      <c r="C14" s="58">
        <v>714</v>
      </c>
      <c r="D14" s="58">
        <v>296</v>
      </c>
      <c r="E14" s="58">
        <v>1</v>
      </c>
      <c r="F14" s="59">
        <f t="shared" si="0"/>
        <v>0.21134399999999998</v>
      </c>
      <c r="G14" s="60">
        <f t="shared" si="1"/>
        <v>1259.6102399999997</v>
      </c>
      <c r="H14" s="49"/>
      <c r="I14" s="18"/>
      <c r="J14" s="18"/>
      <c r="K14" s="18"/>
      <c r="L14" s="19">
        <f t="shared" si="4"/>
        <v>0</v>
      </c>
      <c r="M14" s="12">
        <f t="shared" si="5"/>
        <v>0</v>
      </c>
    </row>
    <row r="15" spans="1:14" ht="18.75" customHeight="1" x14ac:dyDescent="0.25">
      <c r="A15" s="77"/>
      <c r="B15" s="58" t="s">
        <v>3</v>
      </c>
      <c r="C15" s="58">
        <v>714</v>
      </c>
      <c r="D15" s="58">
        <v>296</v>
      </c>
      <c r="E15" s="58">
        <v>1</v>
      </c>
      <c r="F15" s="59">
        <f t="shared" si="0"/>
        <v>0.21134399999999998</v>
      </c>
      <c r="G15" s="60">
        <f t="shared" si="1"/>
        <v>1259.6102399999997</v>
      </c>
      <c r="H15" s="49"/>
      <c r="I15" s="18"/>
      <c r="J15" s="18"/>
      <c r="K15" s="18"/>
      <c r="L15" s="19">
        <f t="shared" si="4"/>
        <v>0</v>
      </c>
      <c r="M15" s="12">
        <f t="shared" si="5"/>
        <v>0</v>
      </c>
    </row>
    <row r="16" spans="1:14" ht="18.75" customHeight="1" x14ac:dyDescent="0.25">
      <c r="A16" s="77"/>
      <c r="B16" s="58" t="s">
        <v>4</v>
      </c>
      <c r="C16" s="58">
        <v>714</v>
      </c>
      <c r="D16" s="58">
        <v>396</v>
      </c>
      <c r="E16" s="58">
        <v>1</v>
      </c>
      <c r="F16" s="59">
        <f t="shared" si="0"/>
        <v>0.282744</v>
      </c>
      <c r="G16" s="60">
        <f t="shared" si="1"/>
        <v>1685.1542400000001</v>
      </c>
      <c r="H16" s="49"/>
      <c r="I16" s="18"/>
      <c r="J16" s="18"/>
      <c r="K16" s="18"/>
      <c r="L16" s="19">
        <f t="shared" si="4"/>
        <v>0</v>
      </c>
      <c r="M16" s="12">
        <f t="shared" si="5"/>
        <v>0</v>
      </c>
    </row>
    <row r="17" spans="1:13" ht="18.75" customHeight="1" x14ac:dyDescent="0.25">
      <c r="A17" s="77"/>
      <c r="B17" s="58" t="s">
        <v>5</v>
      </c>
      <c r="C17" s="58">
        <v>714</v>
      </c>
      <c r="D17" s="58">
        <v>396</v>
      </c>
      <c r="E17" s="58">
        <v>1</v>
      </c>
      <c r="F17" s="59">
        <f t="shared" si="0"/>
        <v>0.282744</v>
      </c>
      <c r="G17" s="60">
        <f t="shared" si="1"/>
        <v>1685.1542400000001</v>
      </c>
      <c r="H17" s="49"/>
      <c r="I17" s="18"/>
      <c r="J17" s="18"/>
      <c r="K17" s="18"/>
      <c r="L17" s="19">
        <f t="shared" si="4"/>
        <v>0</v>
      </c>
      <c r="M17" s="12">
        <f t="shared" si="5"/>
        <v>0</v>
      </c>
    </row>
    <row r="18" spans="1:13" ht="18.75" customHeight="1" x14ac:dyDescent="0.25">
      <c r="A18" s="77"/>
      <c r="B18" s="58" t="s">
        <v>6</v>
      </c>
      <c r="C18" s="58">
        <v>714</v>
      </c>
      <c r="D18" s="58">
        <v>446</v>
      </c>
      <c r="E18" s="58">
        <v>1</v>
      </c>
      <c r="F18" s="59">
        <f t="shared" si="0"/>
        <v>0.318444</v>
      </c>
      <c r="G18" s="60">
        <f t="shared" si="1"/>
        <v>1897.92624</v>
      </c>
      <c r="H18" s="49"/>
      <c r="I18" s="18"/>
      <c r="J18" s="18"/>
      <c r="K18" s="18"/>
      <c r="L18" s="19">
        <f t="shared" si="4"/>
        <v>0</v>
      </c>
      <c r="M18" s="12">
        <f t="shared" si="5"/>
        <v>0</v>
      </c>
    </row>
    <row r="19" spans="1:13" ht="18.75" customHeight="1" x14ac:dyDescent="0.25">
      <c r="A19" s="77"/>
      <c r="B19" s="58" t="s">
        <v>7</v>
      </c>
      <c r="C19" s="58">
        <v>714</v>
      </c>
      <c r="D19" s="58">
        <v>446</v>
      </c>
      <c r="E19" s="58">
        <v>1</v>
      </c>
      <c r="F19" s="59">
        <f t="shared" si="0"/>
        <v>0.318444</v>
      </c>
      <c r="G19" s="60">
        <f t="shared" si="1"/>
        <v>1897.92624</v>
      </c>
      <c r="H19" s="49"/>
      <c r="I19" s="18"/>
      <c r="J19" s="18"/>
      <c r="K19" s="18"/>
      <c r="L19" s="19">
        <f t="shared" si="4"/>
        <v>0</v>
      </c>
      <c r="M19" s="12">
        <f t="shared" si="5"/>
        <v>0</v>
      </c>
    </row>
    <row r="20" spans="1:13" ht="18.75" customHeight="1" x14ac:dyDescent="0.25">
      <c r="A20" s="77"/>
      <c r="B20" s="58" t="s">
        <v>8</v>
      </c>
      <c r="C20" s="58">
        <v>714</v>
      </c>
      <c r="D20" s="58">
        <v>496</v>
      </c>
      <c r="E20" s="58">
        <v>1</v>
      </c>
      <c r="F20" s="59">
        <f t="shared" si="0"/>
        <v>0.35414399999999996</v>
      </c>
      <c r="G20" s="60">
        <f t="shared" si="1"/>
        <v>2110.6982399999997</v>
      </c>
      <c r="H20" s="49"/>
      <c r="I20" s="18"/>
      <c r="J20" s="18"/>
      <c r="K20" s="18"/>
      <c r="L20" s="19">
        <f t="shared" si="4"/>
        <v>0</v>
      </c>
      <c r="M20" s="12">
        <f t="shared" si="5"/>
        <v>0</v>
      </c>
    </row>
    <row r="21" spans="1:13" ht="18.75" customHeight="1" x14ac:dyDescent="0.25">
      <c r="A21" s="77"/>
      <c r="B21" s="58" t="s">
        <v>9</v>
      </c>
      <c r="C21" s="58">
        <v>714</v>
      </c>
      <c r="D21" s="58">
        <v>496</v>
      </c>
      <c r="E21" s="58">
        <v>1</v>
      </c>
      <c r="F21" s="59">
        <f t="shared" si="0"/>
        <v>0.35414399999999996</v>
      </c>
      <c r="G21" s="60">
        <f t="shared" si="1"/>
        <v>2110.6982399999997</v>
      </c>
      <c r="H21" s="49"/>
      <c r="I21" s="18"/>
      <c r="J21" s="18"/>
      <c r="K21" s="18"/>
      <c r="L21" s="19">
        <f t="shared" si="4"/>
        <v>0</v>
      </c>
      <c r="M21" s="12">
        <f t="shared" si="5"/>
        <v>0</v>
      </c>
    </row>
    <row r="22" spans="1:13" ht="18.75" customHeight="1" x14ac:dyDescent="0.25">
      <c r="A22" s="77"/>
      <c r="B22" s="58" t="s">
        <v>10</v>
      </c>
      <c r="C22" s="58">
        <v>714</v>
      </c>
      <c r="D22" s="58">
        <v>596</v>
      </c>
      <c r="E22" s="58">
        <v>1</v>
      </c>
      <c r="F22" s="59">
        <f t="shared" si="0"/>
        <v>0.42554399999999998</v>
      </c>
      <c r="G22" s="60">
        <f t="shared" si="1"/>
        <v>2536.24224</v>
      </c>
      <c r="H22" s="49"/>
      <c r="I22" s="18"/>
      <c r="J22" s="18"/>
      <c r="K22" s="18"/>
      <c r="L22" s="19">
        <f t="shared" si="4"/>
        <v>0</v>
      </c>
      <c r="M22" s="12">
        <f t="shared" si="5"/>
        <v>0</v>
      </c>
    </row>
    <row r="23" spans="1:13" ht="18.75" customHeight="1" x14ac:dyDescent="0.25">
      <c r="A23" s="77"/>
      <c r="B23" s="58" t="s">
        <v>11</v>
      </c>
      <c r="C23" s="58">
        <v>714</v>
      </c>
      <c r="D23" s="58">
        <v>596</v>
      </c>
      <c r="E23" s="58">
        <v>1</v>
      </c>
      <c r="F23" s="59">
        <f t="shared" si="0"/>
        <v>0.42554399999999998</v>
      </c>
      <c r="G23" s="60">
        <f t="shared" si="1"/>
        <v>2536.24224</v>
      </c>
      <c r="H23" s="49"/>
      <c r="I23" s="18"/>
      <c r="J23" s="18"/>
      <c r="K23" s="18"/>
      <c r="L23" s="19">
        <f t="shared" si="4"/>
        <v>0</v>
      </c>
      <c r="M23" s="12">
        <f t="shared" si="5"/>
        <v>0</v>
      </c>
    </row>
    <row r="24" spans="1:13" ht="18.75" customHeight="1" x14ac:dyDescent="0.25">
      <c r="A24" s="77"/>
      <c r="B24" s="58" t="s">
        <v>12</v>
      </c>
      <c r="C24" s="58">
        <v>714</v>
      </c>
      <c r="D24" s="58">
        <v>296</v>
      </c>
      <c r="E24" s="58">
        <v>2</v>
      </c>
      <c r="F24" s="59">
        <f t="shared" si="0"/>
        <v>0.42268799999999995</v>
      </c>
      <c r="G24" s="60">
        <f t="shared" si="1"/>
        <v>2519.2204799999995</v>
      </c>
      <c r="H24" s="49"/>
      <c r="I24" s="18"/>
      <c r="J24" s="18"/>
      <c r="K24" s="18"/>
      <c r="L24" s="19">
        <f t="shared" si="4"/>
        <v>0</v>
      </c>
      <c r="M24" s="12">
        <f t="shared" si="5"/>
        <v>0</v>
      </c>
    </row>
    <row r="25" spans="1:13" ht="18.75" customHeight="1" x14ac:dyDescent="0.25">
      <c r="A25" s="77"/>
      <c r="B25" s="58" t="s">
        <v>13</v>
      </c>
      <c r="C25" s="58">
        <v>714</v>
      </c>
      <c r="D25" s="58">
        <v>396</v>
      </c>
      <c r="E25" s="58">
        <v>2</v>
      </c>
      <c r="F25" s="59">
        <f t="shared" si="0"/>
        <v>0.56548799999999999</v>
      </c>
      <c r="G25" s="60">
        <f t="shared" si="1"/>
        <v>3370.3084800000001</v>
      </c>
      <c r="H25" s="49"/>
      <c r="I25" s="18"/>
      <c r="J25" s="18"/>
      <c r="K25" s="18"/>
      <c r="L25" s="19">
        <f t="shared" si="4"/>
        <v>0</v>
      </c>
      <c r="M25" s="12">
        <f t="shared" si="5"/>
        <v>0</v>
      </c>
    </row>
    <row r="26" spans="1:13" ht="18.75" customHeight="1" x14ac:dyDescent="0.25">
      <c r="A26" s="77"/>
      <c r="B26" s="58" t="s">
        <v>14</v>
      </c>
      <c r="C26" s="58">
        <v>714</v>
      </c>
      <c r="D26" s="58">
        <v>446</v>
      </c>
      <c r="E26" s="58">
        <v>2</v>
      </c>
      <c r="F26" s="59">
        <f t="shared" si="0"/>
        <v>0.63688800000000001</v>
      </c>
      <c r="G26" s="60">
        <f t="shared" si="1"/>
        <v>3795.85248</v>
      </c>
      <c r="H26" s="49"/>
      <c r="I26" s="18"/>
      <c r="J26" s="18"/>
      <c r="K26" s="18"/>
      <c r="L26" s="19">
        <f t="shared" si="4"/>
        <v>0</v>
      </c>
      <c r="M26" s="12">
        <f t="shared" si="5"/>
        <v>0</v>
      </c>
    </row>
    <row r="27" spans="1:13" ht="18.75" customHeight="1" x14ac:dyDescent="0.25">
      <c r="A27" s="77"/>
      <c r="B27" s="58" t="s">
        <v>15</v>
      </c>
      <c r="C27" s="58">
        <v>714</v>
      </c>
      <c r="D27" s="58">
        <v>396</v>
      </c>
      <c r="E27" s="58">
        <v>1</v>
      </c>
      <c r="F27" s="59">
        <f t="shared" si="0"/>
        <v>0.282744</v>
      </c>
      <c r="G27" s="60">
        <f t="shared" si="1"/>
        <v>1685.1542400000001</v>
      </c>
      <c r="H27" s="49"/>
      <c r="I27" s="18"/>
      <c r="J27" s="18"/>
      <c r="K27" s="18"/>
      <c r="L27" s="19">
        <f t="shared" si="4"/>
        <v>0</v>
      </c>
      <c r="M27" s="12">
        <f t="shared" si="5"/>
        <v>0</v>
      </c>
    </row>
    <row r="28" spans="1:13" ht="18.75" customHeight="1" x14ac:dyDescent="0.25">
      <c r="A28" s="77"/>
      <c r="B28" s="58" t="s">
        <v>16</v>
      </c>
      <c r="C28" s="58">
        <v>714</v>
      </c>
      <c r="D28" s="58">
        <v>396</v>
      </c>
      <c r="E28" s="58">
        <v>1</v>
      </c>
      <c r="F28" s="59">
        <f t="shared" si="0"/>
        <v>0.282744</v>
      </c>
      <c r="G28" s="60">
        <f t="shared" si="1"/>
        <v>1685.1542400000001</v>
      </c>
      <c r="H28" s="49"/>
      <c r="I28" s="18"/>
      <c r="J28" s="18"/>
      <c r="K28" s="18"/>
      <c r="L28" s="19">
        <f t="shared" si="4"/>
        <v>0</v>
      </c>
      <c r="M28" s="12">
        <f t="shared" si="5"/>
        <v>0</v>
      </c>
    </row>
    <row r="29" spans="1:13" ht="18.75" customHeight="1" x14ac:dyDescent="0.25">
      <c r="A29" s="77"/>
      <c r="B29" s="58" t="s">
        <v>17</v>
      </c>
      <c r="C29" s="58">
        <v>714</v>
      </c>
      <c r="D29" s="58">
        <v>362</v>
      </c>
      <c r="E29" s="58">
        <v>1</v>
      </c>
      <c r="F29" s="59">
        <f t="shared" si="0"/>
        <v>0.25846799999999998</v>
      </c>
      <c r="G29" s="60">
        <f t="shared" si="1"/>
        <v>1540.4692799999998</v>
      </c>
      <c r="H29" s="49"/>
      <c r="I29" s="18"/>
      <c r="J29" s="18"/>
      <c r="K29" s="18"/>
      <c r="L29" s="19">
        <f t="shared" si="4"/>
        <v>0</v>
      </c>
      <c r="M29" s="12">
        <f t="shared" si="5"/>
        <v>0</v>
      </c>
    </row>
    <row r="30" spans="1:13" ht="18.75" customHeight="1" x14ac:dyDescent="0.25">
      <c r="A30" s="77"/>
      <c r="B30" s="58" t="s">
        <v>18</v>
      </c>
      <c r="C30" s="58">
        <v>714</v>
      </c>
      <c r="D30" s="58">
        <v>362</v>
      </c>
      <c r="E30" s="58">
        <v>1</v>
      </c>
      <c r="F30" s="59">
        <f t="shared" si="0"/>
        <v>0.25846799999999998</v>
      </c>
      <c r="G30" s="60">
        <f t="shared" si="1"/>
        <v>1540.4692799999998</v>
      </c>
      <c r="H30" s="49"/>
      <c r="I30" s="18"/>
      <c r="J30" s="18"/>
      <c r="K30" s="18"/>
      <c r="L30" s="19">
        <f t="shared" si="4"/>
        <v>0</v>
      </c>
      <c r="M30" s="12">
        <f t="shared" si="5"/>
        <v>0</v>
      </c>
    </row>
    <row r="31" spans="1:13" ht="18.75" customHeight="1" x14ac:dyDescent="0.25">
      <c r="A31" s="77"/>
      <c r="B31" s="102" t="s">
        <v>65</v>
      </c>
      <c r="C31" s="58">
        <v>714</v>
      </c>
      <c r="D31" s="58">
        <v>270</v>
      </c>
      <c r="E31" s="102">
        <v>2</v>
      </c>
      <c r="F31" s="98">
        <f>((C31/1000)*(D31/1000))+((C32/1000)*(D32/1000))</f>
        <v>0.37199399999999999</v>
      </c>
      <c r="G31" s="101">
        <f t="shared" si="1"/>
        <v>2217.0842400000001</v>
      </c>
      <c r="H31" s="49"/>
      <c r="I31" s="18"/>
      <c r="J31" s="18"/>
      <c r="K31" s="18"/>
      <c r="L31" s="19">
        <f t="shared" si="4"/>
        <v>0</v>
      </c>
      <c r="M31" s="12">
        <f t="shared" si="5"/>
        <v>0</v>
      </c>
    </row>
    <row r="32" spans="1:13" ht="18.75" customHeight="1" x14ac:dyDescent="0.25">
      <c r="A32" s="77"/>
      <c r="B32" s="102"/>
      <c r="C32" s="58">
        <v>714</v>
      </c>
      <c r="D32" s="58">
        <v>251</v>
      </c>
      <c r="E32" s="102"/>
      <c r="F32" s="98"/>
      <c r="G32" s="101"/>
      <c r="H32" s="49"/>
      <c r="I32" s="18"/>
      <c r="J32" s="18"/>
      <c r="K32" s="18"/>
      <c r="L32" s="19">
        <f t="shared" si="4"/>
        <v>0</v>
      </c>
      <c r="M32" s="12">
        <f t="shared" si="5"/>
        <v>0</v>
      </c>
    </row>
    <row r="33" spans="1:13" ht="18.75" customHeight="1" x14ac:dyDescent="0.25">
      <c r="A33" s="77"/>
      <c r="B33" s="102" t="s">
        <v>66</v>
      </c>
      <c r="C33" s="58">
        <v>714</v>
      </c>
      <c r="D33" s="58">
        <v>270</v>
      </c>
      <c r="E33" s="102">
        <v>2</v>
      </c>
      <c r="F33" s="98">
        <f>((C33/1000)*(D33/1000))+((C34/1000)*(D34/1000))</f>
        <v>0.37199399999999999</v>
      </c>
      <c r="G33" s="101">
        <f>F33*$G$9</f>
        <v>2217.0842400000001</v>
      </c>
      <c r="H33" s="49"/>
      <c r="I33" s="18"/>
      <c r="J33" s="18"/>
      <c r="K33" s="18"/>
      <c r="L33" s="19">
        <f t="shared" si="4"/>
        <v>0</v>
      </c>
      <c r="M33" s="12">
        <f t="shared" si="5"/>
        <v>0</v>
      </c>
    </row>
    <row r="34" spans="1:13" ht="18.75" customHeight="1" x14ac:dyDescent="0.25">
      <c r="A34" s="77"/>
      <c r="B34" s="102"/>
      <c r="C34" s="58">
        <v>714</v>
      </c>
      <c r="D34" s="58">
        <v>251</v>
      </c>
      <c r="E34" s="102"/>
      <c r="F34" s="98"/>
      <c r="G34" s="101"/>
      <c r="H34" s="49"/>
      <c r="I34" s="18"/>
      <c r="J34" s="18"/>
      <c r="K34" s="18"/>
      <c r="L34" s="19">
        <f t="shared" si="4"/>
        <v>0</v>
      </c>
      <c r="M34" s="12">
        <f t="shared" si="5"/>
        <v>0</v>
      </c>
    </row>
    <row r="35" spans="1:13" ht="18.75" customHeight="1" x14ac:dyDescent="0.25">
      <c r="A35" s="77"/>
      <c r="B35" s="58" t="s">
        <v>252</v>
      </c>
      <c r="C35" s="58">
        <v>325</v>
      </c>
      <c r="D35" s="58">
        <v>596</v>
      </c>
      <c r="E35" s="58">
        <v>1</v>
      </c>
      <c r="F35" s="59">
        <f t="shared" ref="F35" si="6">((C35/1000)*(D35/1000))*E35</f>
        <v>0.19370000000000001</v>
      </c>
      <c r="G35" s="60">
        <f>F35*$G$9</f>
        <v>1154.452</v>
      </c>
      <c r="H35" s="49"/>
      <c r="I35" s="18"/>
      <c r="J35" s="18"/>
      <c r="K35" s="18"/>
      <c r="L35" s="19">
        <f t="shared" si="4"/>
        <v>0</v>
      </c>
      <c r="M35" s="12">
        <f t="shared" si="5"/>
        <v>0</v>
      </c>
    </row>
    <row r="36" spans="1:13" ht="18.75" customHeight="1" x14ac:dyDescent="0.25">
      <c r="A36" s="77"/>
      <c r="B36" s="58" t="s">
        <v>19</v>
      </c>
      <c r="C36" s="58">
        <v>714</v>
      </c>
      <c r="D36" s="58">
        <v>396</v>
      </c>
      <c r="E36" s="58">
        <v>1</v>
      </c>
      <c r="F36" s="59">
        <f t="shared" ref="F36:F97" si="7">((C36/1000)*(D36/1000))*E36</f>
        <v>0.282744</v>
      </c>
      <c r="G36" s="60">
        <f>F36*$G$9</f>
        <v>1685.1542400000001</v>
      </c>
      <c r="H36" s="49"/>
      <c r="I36" s="58"/>
      <c r="J36" s="58"/>
      <c r="K36" s="58"/>
      <c r="L36" s="19">
        <f t="shared" si="4"/>
        <v>0</v>
      </c>
      <c r="M36" s="12">
        <f t="shared" si="5"/>
        <v>0</v>
      </c>
    </row>
    <row r="37" spans="1:13" ht="18.75" customHeight="1" x14ac:dyDescent="0.25">
      <c r="A37" s="77"/>
      <c r="B37" s="58" t="s">
        <v>20</v>
      </c>
      <c r="C37" s="58">
        <v>714</v>
      </c>
      <c r="D37" s="58">
        <v>396</v>
      </c>
      <c r="E37" s="58">
        <v>1</v>
      </c>
      <c r="F37" s="59">
        <f t="shared" si="7"/>
        <v>0.282744</v>
      </c>
      <c r="G37" s="60">
        <f t="shared" ref="G37:G100" si="8">F37*$G$9</f>
        <v>1685.1542400000001</v>
      </c>
      <c r="H37" s="49"/>
      <c r="I37" s="58"/>
      <c r="J37" s="58"/>
      <c r="K37" s="58"/>
      <c r="L37" s="19">
        <f t="shared" si="4"/>
        <v>0</v>
      </c>
      <c r="M37" s="12">
        <f t="shared" si="5"/>
        <v>0</v>
      </c>
    </row>
    <row r="38" spans="1:13" ht="18.75" x14ac:dyDescent="0.25">
      <c r="A38" s="77"/>
      <c r="B38" s="58" t="s">
        <v>187</v>
      </c>
      <c r="C38" s="58">
        <v>614</v>
      </c>
      <c r="D38" s="58">
        <v>296</v>
      </c>
      <c r="E38" s="58">
        <v>1</v>
      </c>
      <c r="F38" s="59"/>
      <c r="G38" s="60"/>
      <c r="H38" s="51">
        <f>D38/1000*C38/1000*E38*A38</f>
        <v>0</v>
      </c>
      <c r="I38" s="52">
        <f>R38*$I$9</f>
        <v>0</v>
      </c>
      <c r="J38" s="58"/>
      <c r="K38" s="58"/>
      <c r="L38" s="19">
        <f t="shared" si="4"/>
        <v>0</v>
      </c>
      <c r="M38" s="12">
        <f t="shared" si="5"/>
        <v>0</v>
      </c>
    </row>
    <row r="39" spans="1:13" ht="18.75" x14ac:dyDescent="0.25">
      <c r="A39" s="77"/>
      <c r="B39" s="58" t="s">
        <v>188</v>
      </c>
      <c r="C39" s="58">
        <v>614</v>
      </c>
      <c r="D39" s="58">
        <v>296</v>
      </c>
      <c r="E39" s="58">
        <v>1</v>
      </c>
      <c r="F39" s="59"/>
      <c r="G39" s="60"/>
      <c r="H39" s="49"/>
      <c r="I39" s="52"/>
      <c r="J39" s="59">
        <f>D39/1000*C39/1000*E39*A39</f>
        <v>0</v>
      </c>
      <c r="K39" s="53">
        <f>J39*$K$9</f>
        <v>0</v>
      </c>
      <c r="L39" s="19">
        <f t="shared" si="4"/>
        <v>0</v>
      </c>
      <c r="M39" s="12">
        <f t="shared" si="5"/>
        <v>0</v>
      </c>
    </row>
    <row r="40" spans="1:13" ht="18.75" customHeight="1" x14ac:dyDescent="0.25">
      <c r="A40" s="77"/>
      <c r="B40" s="58" t="s">
        <v>21</v>
      </c>
      <c r="C40" s="58">
        <v>714</v>
      </c>
      <c r="D40" s="58">
        <v>446</v>
      </c>
      <c r="E40" s="58">
        <v>1</v>
      </c>
      <c r="F40" s="59">
        <f t="shared" si="7"/>
        <v>0.318444</v>
      </c>
      <c r="G40" s="60">
        <f t="shared" si="8"/>
        <v>1897.92624</v>
      </c>
      <c r="H40" s="49"/>
      <c r="I40" s="52"/>
      <c r="J40" s="58"/>
      <c r="K40" s="58"/>
      <c r="L40" s="19">
        <f t="shared" si="4"/>
        <v>0</v>
      </c>
      <c r="M40" s="12">
        <f t="shared" si="5"/>
        <v>0</v>
      </c>
    </row>
    <row r="41" spans="1:13" ht="18.75" customHeight="1" x14ac:dyDescent="0.25">
      <c r="A41" s="77"/>
      <c r="B41" s="58" t="s">
        <v>22</v>
      </c>
      <c r="C41" s="58">
        <v>714</v>
      </c>
      <c r="D41" s="58">
        <v>446</v>
      </c>
      <c r="E41" s="58">
        <v>1</v>
      </c>
      <c r="F41" s="59">
        <f t="shared" si="7"/>
        <v>0.318444</v>
      </c>
      <c r="G41" s="60">
        <f t="shared" si="8"/>
        <v>1897.92624</v>
      </c>
      <c r="H41" s="49"/>
      <c r="I41" s="52"/>
      <c r="J41" s="58"/>
      <c r="K41" s="58"/>
      <c r="L41" s="19">
        <f t="shared" si="4"/>
        <v>0</v>
      </c>
      <c r="M41" s="12">
        <f t="shared" si="5"/>
        <v>0</v>
      </c>
    </row>
    <row r="42" spans="1:13" ht="18.75" x14ac:dyDescent="0.25">
      <c r="A42" s="77"/>
      <c r="B42" s="58" t="s">
        <v>194</v>
      </c>
      <c r="C42" s="58">
        <v>614</v>
      </c>
      <c r="D42" s="58">
        <v>346</v>
      </c>
      <c r="E42" s="58">
        <v>1</v>
      </c>
      <c r="F42" s="59"/>
      <c r="G42" s="60"/>
      <c r="H42" s="51">
        <f>D42/1000*C42/1000*E42*A42</f>
        <v>0</v>
      </c>
      <c r="I42" s="52">
        <f>R42*$I$9</f>
        <v>0</v>
      </c>
      <c r="J42" s="58"/>
      <c r="K42" s="58"/>
      <c r="L42" s="19">
        <f t="shared" si="4"/>
        <v>0</v>
      </c>
      <c r="M42" s="12">
        <f t="shared" si="5"/>
        <v>0</v>
      </c>
    </row>
    <row r="43" spans="1:13" ht="18.75" x14ac:dyDescent="0.25">
      <c r="A43" s="77"/>
      <c r="B43" s="58" t="s">
        <v>195</v>
      </c>
      <c r="C43" s="58">
        <v>614</v>
      </c>
      <c r="D43" s="58">
        <v>346</v>
      </c>
      <c r="E43" s="58">
        <v>1</v>
      </c>
      <c r="F43" s="59"/>
      <c r="G43" s="60"/>
      <c r="H43" s="49"/>
      <c r="I43" s="52"/>
      <c r="J43" s="59">
        <f>D43/1000*C43/1000*E43*A43</f>
        <v>0</v>
      </c>
      <c r="K43" s="53">
        <f>J43*$K$9</f>
        <v>0</v>
      </c>
      <c r="L43" s="19">
        <f t="shared" si="4"/>
        <v>0</v>
      </c>
      <c r="M43" s="12">
        <f t="shared" si="5"/>
        <v>0</v>
      </c>
    </row>
    <row r="44" spans="1:13" ht="18.75" customHeight="1" x14ac:dyDescent="0.25">
      <c r="A44" s="77"/>
      <c r="B44" s="58" t="s">
        <v>23</v>
      </c>
      <c r="C44" s="58">
        <v>714</v>
      </c>
      <c r="D44" s="58">
        <v>496</v>
      </c>
      <c r="E44" s="58">
        <v>1</v>
      </c>
      <c r="F44" s="59">
        <f t="shared" si="7"/>
        <v>0.35414399999999996</v>
      </c>
      <c r="G44" s="60">
        <f t="shared" si="8"/>
        <v>2110.6982399999997</v>
      </c>
      <c r="H44" s="49"/>
      <c r="I44" s="52"/>
      <c r="J44" s="58"/>
      <c r="K44" s="58"/>
      <c r="L44" s="19">
        <f t="shared" si="4"/>
        <v>0</v>
      </c>
      <c r="M44" s="12">
        <f t="shared" si="5"/>
        <v>0</v>
      </c>
    </row>
    <row r="45" spans="1:13" ht="18.75" customHeight="1" x14ac:dyDescent="0.25">
      <c r="A45" s="77"/>
      <c r="B45" s="58" t="s">
        <v>24</v>
      </c>
      <c r="C45" s="58">
        <v>714</v>
      </c>
      <c r="D45" s="58">
        <v>496</v>
      </c>
      <c r="E45" s="58">
        <v>1</v>
      </c>
      <c r="F45" s="59">
        <f t="shared" si="7"/>
        <v>0.35414399999999996</v>
      </c>
      <c r="G45" s="60">
        <f t="shared" si="8"/>
        <v>2110.6982399999997</v>
      </c>
      <c r="H45" s="49"/>
      <c r="I45" s="52"/>
      <c r="J45" s="58"/>
      <c r="K45" s="58"/>
      <c r="L45" s="19">
        <f t="shared" si="4"/>
        <v>0</v>
      </c>
      <c r="M45" s="12">
        <f t="shared" si="5"/>
        <v>0</v>
      </c>
    </row>
    <row r="46" spans="1:13" ht="18.75" x14ac:dyDescent="0.25">
      <c r="A46" s="77"/>
      <c r="B46" s="58" t="s">
        <v>196</v>
      </c>
      <c r="C46" s="58">
        <v>614</v>
      </c>
      <c r="D46" s="58">
        <v>396</v>
      </c>
      <c r="E46" s="58">
        <v>1</v>
      </c>
      <c r="F46" s="59"/>
      <c r="G46" s="60"/>
      <c r="H46" s="51">
        <f>D46/1000*C46/1000*E46*A46</f>
        <v>0</v>
      </c>
      <c r="I46" s="52">
        <f>R46*$I$9</f>
        <v>0</v>
      </c>
      <c r="J46" s="58"/>
      <c r="K46" s="58"/>
      <c r="L46" s="19">
        <f t="shared" si="4"/>
        <v>0</v>
      </c>
      <c r="M46" s="12">
        <f t="shared" si="5"/>
        <v>0</v>
      </c>
    </row>
    <row r="47" spans="1:13" ht="18.75" x14ac:dyDescent="0.25">
      <c r="A47" s="77"/>
      <c r="B47" s="58" t="s">
        <v>197</v>
      </c>
      <c r="C47" s="58">
        <v>614</v>
      </c>
      <c r="D47" s="58">
        <v>396</v>
      </c>
      <c r="E47" s="58">
        <v>1</v>
      </c>
      <c r="F47" s="59"/>
      <c r="G47" s="60"/>
      <c r="H47" s="49"/>
      <c r="I47" s="52"/>
      <c r="J47" s="59">
        <f>D47/1000*C47/1000*E47*A47</f>
        <v>0</v>
      </c>
      <c r="K47" s="53">
        <f>J47*$K$9</f>
        <v>0</v>
      </c>
      <c r="L47" s="19">
        <f t="shared" si="4"/>
        <v>0</v>
      </c>
      <c r="M47" s="12">
        <f t="shared" si="5"/>
        <v>0</v>
      </c>
    </row>
    <row r="48" spans="1:13" ht="18.75" customHeight="1" x14ac:dyDescent="0.25">
      <c r="A48" s="77"/>
      <c r="B48" s="58" t="s">
        <v>25</v>
      </c>
      <c r="C48" s="58">
        <v>714</v>
      </c>
      <c r="D48" s="58">
        <v>596</v>
      </c>
      <c r="E48" s="58">
        <v>1</v>
      </c>
      <c r="F48" s="59">
        <f t="shared" si="7"/>
        <v>0.42554399999999998</v>
      </c>
      <c r="G48" s="60">
        <f t="shared" si="8"/>
        <v>2536.24224</v>
      </c>
      <c r="H48" s="49"/>
      <c r="I48" s="52"/>
      <c r="J48" s="58"/>
      <c r="K48" s="58"/>
      <c r="L48" s="19">
        <f t="shared" si="4"/>
        <v>0</v>
      </c>
      <c r="M48" s="12">
        <f t="shared" si="5"/>
        <v>0</v>
      </c>
    </row>
    <row r="49" spans="1:13" ht="18.75" customHeight="1" x14ac:dyDescent="0.25">
      <c r="A49" s="77"/>
      <c r="B49" s="58" t="s">
        <v>26</v>
      </c>
      <c r="C49" s="58">
        <v>714</v>
      </c>
      <c r="D49" s="58">
        <v>596</v>
      </c>
      <c r="E49" s="58">
        <v>1</v>
      </c>
      <c r="F49" s="59">
        <f t="shared" si="7"/>
        <v>0.42554399999999998</v>
      </c>
      <c r="G49" s="60">
        <f t="shared" si="8"/>
        <v>2536.24224</v>
      </c>
      <c r="H49" s="49"/>
      <c r="I49" s="52"/>
      <c r="J49" s="58"/>
      <c r="K49" s="58"/>
      <c r="L49" s="19">
        <f t="shared" si="4"/>
        <v>0</v>
      </c>
      <c r="M49" s="12">
        <f t="shared" si="5"/>
        <v>0</v>
      </c>
    </row>
    <row r="50" spans="1:13" ht="18.75" x14ac:dyDescent="0.25">
      <c r="A50" s="77"/>
      <c r="B50" s="58" t="s">
        <v>198</v>
      </c>
      <c r="C50" s="58">
        <v>614</v>
      </c>
      <c r="D50" s="58">
        <v>496</v>
      </c>
      <c r="E50" s="58">
        <v>1</v>
      </c>
      <c r="F50" s="59"/>
      <c r="G50" s="60"/>
      <c r="H50" s="51">
        <f>D50/1000*C50/1000*E50*A50</f>
        <v>0</v>
      </c>
      <c r="I50" s="52">
        <f>R50*$I$9</f>
        <v>0</v>
      </c>
      <c r="J50" s="58"/>
      <c r="K50" s="58"/>
      <c r="L50" s="19">
        <f t="shared" si="4"/>
        <v>0</v>
      </c>
      <c r="M50" s="12">
        <f t="shared" si="5"/>
        <v>0</v>
      </c>
    </row>
    <row r="51" spans="1:13" ht="18.75" x14ac:dyDescent="0.25">
      <c r="A51" s="77"/>
      <c r="B51" s="58" t="s">
        <v>199</v>
      </c>
      <c r="C51" s="58">
        <v>614</v>
      </c>
      <c r="D51" s="58">
        <v>496</v>
      </c>
      <c r="E51" s="58">
        <v>1</v>
      </c>
      <c r="F51" s="59"/>
      <c r="G51" s="60"/>
      <c r="H51" s="49"/>
      <c r="I51" s="52"/>
      <c r="J51" s="59">
        <f>D51/1000*C51/1000*E51*A51</f>
        <v>0</v>
      </c>
      <c r="K51" s="53">
        <f>J51*$K$9</f>
        <v>0</v>
      </c>
      <c r="L51" s="19">
        <f t="shared" si="4"/>
        <v>0</v>
      </c>
      <c r="M51" s="12">
        <f t="shared" si="5"/>
        <v>0</v>
      </c>
    </row>
    <row r="52" spans="1:13" ht="18.75" customHeight="1" x14ac:dyDescent="0.25">
      <c r="A52" s="77"/>
      <c r="B52" s="58" t="s">
        <v>27</v>
      </c>
      <c r="C52" s="58">
        <v>714</v>
      </c>
      <c r="D52" s="58">
        <v>396</v>
      </c>
      <c r="E52" s="58">
        <v>2</v>
      </c>
      <c r="F52" s="59">
        <f t="shared" si="7"/>
        <v>0.56548799999999999</v>
      </c>
      <c r="G52" s="60">
        <f t="shared" si="8"/>
        <v>3370.3084800000001</v>
      </c>
      <c r="H52" s="49"/>
      <c r="I52" s="52"/>
      <c r="J52" s="58"/>
      <c r="K52" s="58"/>
      <c r="L52" s="19">
        <f t="shared" si="4"/>
        <v>0</v>
      </c>
      <c r="M52" s="12">
        <f t="shared" si="5"/>
        <v>0</v>
      </c>
    </row>
    <row r="53" spans="1:13" ht="18.75" x14ac:dyDescent="0.25">
      <c r="A53" s="77"/>
      <c r="B53" s="58" t="s">
        <v>200</v>
      </c>
      <c r="C53" s="58">
        <v>614</v>
      </c>
      <c r="D53" s="58">
        <v>296</v>
      </c>
      <c r="E53" s="58">
        <v>2</v>
      </c>
      <c r="F53" s="59"/>
      <c r="G53" s="60"/>
      <c r="H53" s="51">
        <f>D53/1000*C53/1000*E53*A53</f>
        <v>0</v>
      </c>
      <c r="I53" s="52">
        <f>R53*$I$9</f>
        <v>0</v>
      </c>
      <c r="J53" s="58"/>
      <c r="K53" s="58"/>
      <c r="L53" s="19">
        <f t="shared" si="4"/>
        <v>0</v>
      </c>
      <c r="M53" s="12">
        <f t="shared" si="5"/>
        <v>0</v>
      </c>
    </row>
    <row r="54" spans="1:13" ht="18.75" x14ac:dyDescent="0.25">
      <c r="A54" s="77"/>
      <c r="B54" s="58" t="s">
        <v>201</v>
      </c>
      <c r="C54" s="58">
        <v>614</v>
      </c>
      <c r="D54" s="58">
        <v>296</v>
      </c>
      <c r="E54" s="58">
        <v>2</v>
      </c>
      <c r="F54" s="59"/>
      <c r="G54" s="60"/>
      <c r="H54" s="49"/>
      <c r="I54" s="52"/>
      <c r="J54" s="59">
        <f>D54/1000*C54/1000*E54*A54</f>
        <v>0</v>
      </c>
      <c r="K54" s="53">
        <f>J54*$K$9</f>
        <v>0</v>
      </c>
      <c r="L54" s="19">
        <f t="shared" si="4"/>
        <v>0</v>
      </c>
      <c r="M54" s="12">
        <f t="shared" si="5"/>
        <v>0</v>
      </c>
    </row>
    <row r="55" spans="1:13" ht="18.75" customHeight="1" x14ac:dyDescent="0.25">
      <c r="A55" s="77"/>
      <c r="B55" s="58" t="s">
        <v>28</v>
      </c>
      <c r="C55" s="58">
        <v>714</v>
      </c>
      <c r="D55" s="58">
        <v>446</v>
      </c>
      <c r="E55" s="58">
        <v>2</v>
      </c>
      <c r="F55" s="59">
        <f t="shared" si="7"/>
        <v>0.63688800000000001</v>
      </c>
      <c r="G55" s="60">
        <f t="shared" si="8"/>
        <v>3795.85248</v>
      </c>
      <c r="H55" s="49"/>
      <c r="I55" s="52"/>
      <c r="J55" s="58"/>
      <c r="K55" s="58"/>
      <c r="L55" s="19">
        <f t="shared" si="4"/>
        <v>0</v>
      </c>
      <c r="M55" s="12">
        <f t="shared" si="5"/>
        <v>0</v>
      </c>
    </row>
    <row r="56" spans="1:13" ht="18.75" x14ac:dyDescent="0.25">
      <c r="A56" s="77"/>
      <c r="B56" s="58" t="s">
        <v>202</v>
      </c>
      <c r="C56" s="58">
        <v>614</v>
      </c>
      <c r="D56" s="58">
        <v>346</v>
      </c>
      <c r="E56" s="58">
        <v>2</v>
      </c>
      <c r="F56" s="59"/>
      <c r="G56" s="60"/>
      <c r="H56" s="51">
        <f>D56/1000*C56/1000*E56*A56</f>
        <v>0</v>
      </c>
      <c r="I56" s="52">
        <f>R56*$I$9</f>
        <v>0</v>
      </c>
      <c r="J56" s="58"/>
      <c r="K56" s="58"/>
      <c r="L56" s="19">
        <f t="shared" si="4"/>
        <v>0</v>
      </c>
      <c r="M56" s="12">
        <f t="shared" si="5"/>
        <v>0</v>
      </c>
    </row>
    <row r="57" spans="1:13" ht="18.75" x14ac:dyDescent="0.25">
      <c r="A57" s="77"/>
      <c r="B57" s="58" t="s">
        <v>203</v>
      </c>
      <c r="C57" s="58">
        <v>614</v>
      </c>
      <c r="D57" s="58">
        <v>346</v>
      </c>
      <c r="E57" s="58">
        <v>2</v>
      </c>
      <c r="F57" s="59"/>
      <c r="G57" s="60"/>
      <c r="H57" s="49"/>
      <c r="I57" s="52"/>
      <c r="J57" s="59">
        <f>D57/1000*C57/1000*E57*A57</f>
        <v>0</v>
      </c>
      <c r="K57" s="53">
        <f>J57*$K$9</f>
        <v>0</v>
      </c>
      <c r="L57" s="19">
        <f t="shared" si="4"/>
        <v>0</v>
      </c>
      <c r="M57" s="12">
        <f t="shared" si="5"/>
        <v>0</v>
      </c>
    </row>
    <row r="58" spans="1:13" ht="18.75" customHeight="1" x14ac:dyDescent="0.25">
      <c r="A58" s="77"/>
      <c r="B58" s="58" t="s">
        <v>29</v>
      </c>
      <c r="C58" s="58">
        <v>714</v>
      </c>
      <c r="D58" s="58">
        <v>396</v>
      </c>
      <c r="E58" s="58">
        <v>1</v>
      </c>
      <c r="F58" s="59">
        <f t="shared" si="7"/>
        <v>0.282744</v>
      </c>
      <c r="G58" s="60">
        <f t="shared" si="8"/>
        <v>1685.1542400000001</v>
      </c>
      <c r="H58" s="49"/>
      <c r="I58" s="52"/>
      <c r="J58" s="58"/>
      <c r="K58" s="58"/>
      <c r="L58" s="19">
        <f t="shared" si="4"/>
        <v>0</v>
      </c>
      <c r="M58" s="12">
        <f t="shared" si="5"/>
        <v>0</v>
      </c>
    </row>
    <row r="59" spans="1:13" ht="18.75" x14ac:dyDescent="0.25">
      <c r="A59" s="77"/>
      <c r="B59" s="58" t="s">
        <v>204</v>
      </c>
      <c r="C59" s="58">
        <v>614</v>
      </c>
      <c r="D59" s="58">
        <v>296</v>
      </c>
      <c r="E59" s="58">
        <v>1</v>
      </c>
      <c r="F59" s="59"/>
      <c r="G59" s="60"/>
      <c r="H59" s="51">
        <f>D59/1000*C59/1000*E59*A59</f>
        <v>0</v>
      </c>
      <c r="I59" s="52">
        <f>R59*$I$9</f>
        <v>0</v>
      </c>
      <c r="J59" s="58"/>
      <c r="K59" s="58"/>
      <c r="L59" s="19">
        <f t="shared" si="4"/>
        <v>0</v>
      </c>
      <c r="M59" s="12">
        <f t="shared" si="5"/>
        <v>0</v>
      </c>
    </row>
    <row r="60" spans="1:13" ht="18.75" x14ac:dyDescent="0.25">
      <c r="A60" s="77"/>
      <c r="B60" s="58" t="s">
        <v>205</v>
      </c>
      <c r="C60" s="58">
        <v>614</v>
      </c>
      <c r="D60" s="58">
        <v>296</v>
      </c>
      <c r="E60" s="58">
        <v>1</v>
      </c>
      <c r="F60" s="59"/>
      <c r="G60" s="60"/>
      <c r="H60" s="49"/>
      <c r="I60" s="52"/>
      <c r="J60" s="59">
        <f>D60/1000*C60/1000*E60*A60</f>
        <v>0</v>
      </c>
      <c r="K60" s="53">
        <f>J60*$K$9</f>
        <v>0</v>
      </c>
      <c r="L60" s="19">
        <f t="shared" si="4"/>
        <v>0</v>
      </c>
      <c r="M60" s="12">
        <f t="shared" si="5"/>
        <v>0</v>
      </c>
    </row>
    <row r="61" spans="1:13" ht="18.75" customHeight="1" x14ac:dyDescent="0.25">
      <c r="A61" s="77"/>
      <c r="B61" s="58" t="s">
        <v>184</v>
      </c>
      <c r="C61" s="58">
        <v>714</v>
      </c>
      <c r="D61" s="58">
        <v>362</v>
      </c>
      <c r="E61" s="58">
        <v>1</v>
      </c>
      <c r="F61" s="59">
        <f t="shared" si="7"/>
        <v>0.25846799999999998</v>
      </c>
      <c r="G61" s="60">
        <f t="shared" si="8"/>
        <v>1540.4692799999998</v>
      </c>
      <c r="H61" s="49"/>
      <c r="I61" s="52"/>
      <c r="J61" s="58"/>
      <c r="K61" s="58"/>
      <c r="L61" s="19">
        <f t="shared" si="4"/>
        <v>0</v>
      </c>
      <c r="M61" s="12">
        <f t="shared" si="5"/>
        <v>0</v>
      </c>
    </row>
    <row r="62" spans="1:13" ht="18.75" x14ac:dyDescent="0.25">
      <c r="A62" s="77"/>
      <c r="B62" s="58" t="s">
        <v>206</v>
      </c>
      <c r="C62" s="58">
        <v>614</v>
      </c>
      <c r="D62" s="58">
        <v>262</v>
      </c>
      <c r="E62" s="58">
        <v>1</v>
      </c>
      <c r="F62" s="59"/>
      <c r="G62" s="60"/>
      <c r="H62" s="51">
        <f>D62/1000*C62/1000*E62*A62</f>
        <v>0</v>
      </c>
      <c r="I62" s="52">
        <f>R62*$I$9</f>
        <v>0</v>
      </c>
      <c r="J62" s="58"/>
      <c r="K62" s="58"/>
      <c r="L62" s="19">
        <f t="shared" si="4"/>
        <v>0</v>
      </c>
      <c r="M62" s="12">
        <f t="shared" si="5"/>
        <v>0</v>
      </c>
    </row>
    <row r="63" spans="1:13" ht="18.75" x14ac:dyDescent="0.25">
      <c r="A63" s="77"/>
      <c r="B63" s="58" t="s">
        <v>207</v>
      </c>
      <c r="C63" s="58">
        <v>614</v>
      </c>
      <c r="D63" s="58">
        <v>262</v>
      </c>
      <c r="E63" s="58">
        <v>1</v>
      </c>
      <c r="F63" s="59"/>
      <c r="G63" s="60"/>
      <c r="H63" s="49"/>
      <c r="I63" s="52"/>
      <c r="J63" s="59">
        <f>D63/1000*C63/1000*E63*A63</f>
        <v>0</v>
      </c>
      <c r="K63" s="53">
        <f>J63*$K$9</f>
        <v>0</v>
      </c>
      <c r="L63" s="19">
        <f t="shared" si="4"/>
        <v>0</v>
      </c>
      <c r="M63" s="12">
        <f t="shared" si="5"/>
        <v>0</v>
      </c>
    </row>
    <row r="64" spans="1:13" ht="18.75" customHeight="1" x14ac:dyDescent="0.25">
      <c r="A64" s="77"/>
      <c r="B64" s="58" t="s">
        <v>30</v>
      </c>
      <c r="C64" s="58">
        <v>954</v>
      </c>
      <c r="D64" s="58">
        <v>296</v>
      </c>
      <c r="E64" s="58">
        <v>1</v>
      </c>
      <c r="F64" s="59">
        <f t="shared" si="7"/>
        <v>0.28238399999999997</v>
      </c>
      <c r="G64" s="60">
        <f t="shared" si="8"/>
        <v>1683.0086399999998</v>
      </c>
      <c r="H64" s="49"/>
      <c r="I64" s="52"/>
      <c r="J64" s="18"/>
      <c r="K64" s="18"/>
      <c r="L64" s="19">
        <f t="shared" si="4"/>
        <v>0</v>
      </c>
      <c r="M64" s="12">
        <f t="shared" si="5"/>
        <v>0</v>
      </c>
    </row>
    <row r="65" spans="1:13" ht="18.75" customHeight="1" x14ac:dyDescent="0.25">
      <c r="A65" s="77"/>
      <c r="B65" s="58" t="s">
        <v>31</v>
      </c>
      <c r="C65" s="58">
        <v>954</v>
      </c>
      <c r="D65" s="58">
        <v>296</v>
      </c>
      <c r="E65" s="58">
        <v>1</v>
      </c>
      <c r="F65" s="59">
        <f t="shared" si="7"/>
        <v>0.28238399999999997</v>
      </c>
      <c r="G65" s="60">
        <f t="shared" si="8"/>
        <v>1683.0086399999998</v>
      </c>
      <c r="H65" s="49"/>
      <c r="I65" s="52"/>
      <c r="J65" s="18"/>
      <c r="K65" s="18"/>
      <c r="L65" s="19">
        <f t="shared" si="4"/>
        <v>0</v>
      </c>
      <c r="M65" s="12">
        <f t="shared" si="5"/>
        <v>0</v>
      </c>
    </row>
    <row r="66" spans="1:13" ht="18.75" customHeight="1" x14ac:dyDescent="0.25">
      <c r="A66" s="77"/>
      <c r="B66" s="58" t="s">
        <v>32</v>
      </c>
      <c r="C66" s="58">
        <v>954</v>
      </c>
      <c r="D66" s="58">
        <v>396</v>
      </c>
      <c r="E66" s="58">
        <v>1</v>
      </c>
      <c r="F66" s="59">
        <f t="shared" si="7"/>
        <v>0.37778400000000001</v>
      </c>
      <c r="G66" s="60">
        <f t="shared" si="8"/>
        <v>2251.5926399999998</v>
      </c>
      <c r="H66" s="49"/>
      <c r="I66" s="52"/>
      <c r="J66" s="18"/>
      <c r="K66" s="18"/>
      <c r="L66" s="19">
        <f t="shared" si="4"/>
        <v>0</v>
      </c>
      <c r="M66" s="12">
        <f t="shared" si="5"/>
        <v>0</v>
      </c>
    </row>
    <row r="67" spans="1:13" ht="18.75" customHeight="1" x14ac:dyDescent="0.25">
      <c r="A67" s="77"/>
      <c r="B67" s="58" t="s">
        <v>33</v>
      </c>
      <c r="C67" s="58">
        <v>954</v>
      </c>
      <c r="D67" s="58">
        <v>396</v>
      </c>
      <c r="E67" s="58">
        <v>1</v>
      </c>
      <c r="F67" s="59">
        <f t="shared" si="7"/>
        <v>0.37778400000000001</v>
      </c>
      <c r="G67" s="60">
        <f t="shared" si="8"/>
        <v>2251.5926399999998</v>
      </c>
      <c r="H67" s="49"/>
      <c r="I67" s="52"/>
      <c r="J67" s="18"/>
      <c r="K67" s="18"/>
      <c r="L67" s="19">
        <f t="shared" si="4"/>
        <v>0</v>
      </c>
      <c r="M67" s="12">
        <f t="shared" si="5"/>
        <v>0</v>
      </c>
    </row>
    <row r="68" spans="1:13" ht="18.75" customHeight="1" x14ac:dyDescent="0.25">
      <c r="A68" s="77"/>
      <c r="B68" s="58" t="s">
        <v>34</v>
      </c>
      <c r="C68" s="58">
        <v>954</v>
      </c>
      <c r="D68" s="58">
        <v>446</v>
      </c>
      <c r="E68" s="58">
        <v>1</v>
      </c>
      <c r="F68" s="59">
        <f t="shared" si="7"/>
        <v>0.42548399999999997</v>
      </c>
      <c r="G68" s="60">
        <f t="shared" si="8"/>
        <v>2535.8846399999998</v>
      </c>
      <c r="H68" s="49"/>
      <c r="I68" s="52"/>
      <c r="J68" s="18"/>
      <c r="K68" s="18"/>
      <c r="L68" s="19">
        <f t="shared" si="4"/>
        <v>0</v>
      </c>
      <c r="M68" s="12">
        <f t="shared" si="5"/>
        <v>0</v>
      </c>
    </row>
    <row r="69" spans="1:13" ht="18.75" customHeight="1" x14ac:dyDescent="0.25">
      <c r="A69" s="77"/>
      <c r="B69" s="58" t="s">
        <v>35</v>
      </c>
      <c r="C69" s="58">
        <v>954</v>
      </c>
      <c r="D69" s="58">
        <v>446</v>
      </c>
      <c r="E69" s="58">
        <v>1</v>
      </c>
      <c r="F69" s="59">
        <f t="shared" si="7"/>
        <v>0.42548399999999997</v>
      </c>
      <c r="G69" s="60">
        <f t="shared" si="8"/>
        <v>2535.8846399999998</v>
      </c>
      <c r="H69" s="49"/>
      <c r="I69" s="52"/>
      <c r="J69" s="18"/>
      <c r="K69" s="18"/>
      <c r="L69" s="19">
        <f t="shared" si="4"/>
        <v>0</v>
      </c>
      <c r="M69" s="12">
        <f t="shared" si="5"/>
        <v>0</v>
      </c>
    </row>
    <row r="70" spans="1:13" ht="18.75" customHeight="1" x14ac:dyDescent="0.25">
      <c r="A70" s="77"/>
      <c r="B70" s="58" t="s">
        <v>36</v>
      </c>
      <c r="C70" s="58">
        <v>954</v>
      </c>
      <c r="D70" s="58">
        <v>496</v>
      </c>
      <c r="E70" s="58">
        <v>1</v>
      </c>
      <c r="F70" s="59">
        <f t="shared" si="7"/>
        <v>0.47318399999999999</v>
      </c>
      <c r="G70" s="60">
        <f t="shared" si="8"/>
        <v>2820.1766400000001</v>
      </c>
      <c r="H70" s="49"/>
      <c r="I70" s="52"/>
      <c r="J70" s="18"/>
      <c r="K70" s="18"/>
      <c r="L70" s="19">
        <f t="shared" si="4"/>
        <v>0</v>
      </c>
      <c r="M70" s="12">
        <f t="shared" si="5"/>
        <v>0</v>
      </c>
    </row>
    <row r="71" spans="1:13" ht="18.75" customHeight="1" x14ac:dyDescent="0.25">
      <c r="A71" s="77"/>
      <c r="B71" s="58" t="s">
        <v>37</v>
      </c>
      <c r="C71" s="58">
        <v>954</v>
      </c>
      <c r="D71" s="58">
        <v>496</v>
      </c>
      <c r="E71" s="58">
        <v>1</v>
      </c>
      <c r="F71" s="59">
        <f t="shared" si="7"/>
        <v>0.47318399999999999</v>
      </c>
      <c r="G71" s="60">
        <f t="shared" si="8"/>
        <v>2820.1766400000001</v>
      </c>
      <c r="H71" s="49"/>
      <c r="I71" s="52"/>
      <c r="J71" s="18"/>
      <c r="K71" s="18"/>
      <c r="L71" s="19">
        <f t="shared" si="4"/>
        <v>0</v>
      </c>
      <c r="M71" s="12">
        <f t="shared" si="5"/>
        <v>0</v>
      </c>
    </row>
    <row r="72" spans="1:13" ht="18.75" customHeight="1" x14ac:dyDescent="0.25">
      <c r="A72" s="77"/>
      <c r="B72" s="58" t="s">
        <v>38</v>
      </c>
      <c r="C72" s="58">
        <v>954</v>
      </c>
      <c r="D72" s="58">
        <v>596</v>
      </c>
      <c r="E72" s="58">
        <v>1</v>
      </c>
      <c r="F72" s="59">
        <f t="shared" si="7"/>
        <v>0.56858399999999998</v>
      </c>
      <c r="G72" s="60">
        <f t="shared" si="8"/>
        <v>3388.76064</v>
      </c>
      <c r="H72" s="49"/>
      <c r="I72" s="52"/>
      <c r="J72" s="18"/>
      <c r="K72" s="18"/>
      <c r="L72" s="19">
        <f t="shared" si="4"/>
        <v>0</v>
      </c>
      <c r="M72" s="12">
        <f t="shared" si="5"/>
        <v>0</v>
      </c>
    </row>
    <row r="73" spans="1:13" ht="18.75" customHeight="1" x14ac:dyDescent="0.25">
      <c r="A73" s="77"/>
      <c r="B73" s="58" t="s">
        <v>39</v>
      </c>
      <c r="C73" s="58">
        <v>954</v>
      </c>
      <c r="D73" s="58">
        <v>596</v>
      </c>
      <c r="E73" s="58">
        <v>1</v>
      </c>
      <c r="F73" s="59">
        <f t="shared" si="7"/>
        <v>0.56858399999999998</v>
      </c>
      <c r="G73" s="60">
        <f t="shared" si="8"/>
        <v>3388.76064</v>
      </c>
      <c r="H73" s="49"/>
      <c r="I73" s="52"/>
      <c r="J73" s="18"/>
      <c r="K73" s="18"/>
      <c r="L73" s="19">
        <f t="shared" si="4"/>
        <v>0</v>
      </c>
      <c r="M73" s="12">
        <f t="shared" si="5"/>
        <v>0</v>
      </c>
    </row>
    <row r="74" spans="1:13" ht="18.75" customHeight="1" x14ac:dyDescent="0.25">
      <c r="A74" s="77"/>
      <c r="B74" s="58" t="s">
        <v>40</v>
      </c>
      <c r="C74" s="58">
        <v>954</v>
      </c>
      <c r="D74" s="58">
        <v>296</v>
      </c>
      <c r="E74" s="58">
        <v>2</v>
      </c>
      <c r="F74" s="59">
        <f t="shared" si="7"/>
        <v>0.56476799999999994</v>
      </c>
      <c r="G74" s="60">
        <f t="shared" si="8"/>
        <v>3366.0172799999996</v>
      </c>
      <c r="H74" s="49"/>
      <c r="I74" s="52"/>
      <c r="J74" s="18"/>
      <c r="K74" s="18"/>
      <c r="L74" s="19">
        <f t="shared" si="4"/>
        <v>0</v>
      </c>
      <c r="M74" s="12">
        <f t="shared" si="5"/>
        <v>0</v>
      </c>
    </row>
    <row r="75" spans="1:13" ht="18.75" customHeight="1" x14ac:dyDescent="0.25">
      <c r="A75" s="77"/>
      <c r="B75" s="58" t="s">
        <v>41</v>
      </c>
      <c r="C75" s="58">
        <v>954</v>
      </c>
      <c r="D75" s="58">
        <v>396</v>
      </c>
      <c r="E75" s="58">
        <v>2</v>
      </c>
      <c r="F75" s="59">
        <f t="shared" si="7"/>
        <v>0.75556800000000002</v>
      </c>
      <c r="G75" s="60">
        <f t="shared" si="8"/>
        <v>4503.1852799999997</v>
      </c>
      <c r="H75" s="49"/>
      <c r="I75" s="52"/>
      <c r="J75" s="18"/>
      <c r="K75" s="18"/>
      <c r="L75" s="19">
        <f t="shared" si="4"/>
        <v>0</v>
      </c>
      <c r="M75" s="12">
        <f t="shared" si="5"/>
        <v>0</v>
      </c>
    </row>
    <row r="76" spans="1:13" ht="18.75" customHeight="1" x14ac:dyDescent="0.25">
      <c r="A76" s="77"/>
      <c r="B76" s="58" t="s">
        <v>42</v>
      </c>
      <c r="C76" s="58">
        <v>954</v>
      </c>
      <c r="D76" s="58">
        <v>446</v>
      </c>
      <c r="E76" s="58">
        <v>2</v>
      </c>
      <c r="F76" s="59">
        <f t="shared" si="7"/>
        <v>0.85096799999999995</v>
      </c>
      <c r="G76" s="60">
        <f t="shared" si="8"/>
        <v>5071.7692799999995</v>
      </c>
      <c r="H76" s="49"/>
      <c r="I76" s="52"/>
      <c r="J76" s="18"/>
      <c r="K76" s="18"/>
      <c r="L76" s="19">
        <f t="shared" si="4"/>
        <v>0</v>
      </c>
      <c r="M76" s="12">
        <f t="shared" si="5"/>
        <v>0</v>
      </c>
    </row>
    <row r="77" spans="1:13" ht="18.75" customHeight="1" x14ac:dyDescent="0.25">
      <c r="A77" s="77"/>
      <c r="B77" s="58" t="s">
        <v>67</v>
      </c>
      <c r="C77" s="58">
        <v>954</v>
      </c>
      <c r="D77" s="58">
        <v>396</v>
      </c>
      <c r="E77" s="58">
        <v>1</v>
      </c>
      <c r="F77" s="59">
        <f t="shared" si="7"/>
        <v>0.37778400000000001</v>
      </c>
      <c r="G77" s="60">
        <f t="shared" si="8"/>
        <v>2251.5926399999998</v>
      </c>
      <c r="H77" s="49"/>
      <c r="I77" s="52"/>
      <c r="J77" s="18"/>
      <c r="K77" s="18"/>
      <c r="L77" s="19">
        <f t="shared" ref="L77:L140" si="9">A77*G77</f>
        <v>0</v>
      </c>
      <c r="M77" s="12">
        <f t="shared" ref="M77:M140" si="10">F77*A77</f>
        <v>0</v>
      </c>
    </row>
    <row r="78" spans="1:13" ht="18.75" customHeight="1" x14ac:dyDescent="0.25">
      <c r="A78" s="77"/>
      <c r="B78" s="58" t="s">
        <v>68</v>
      </c>
      <c r="C78" s="58">
        <v>954</v>
      </c>
      <c r="D78" s="58">
        <v>396</v>
      </c>
      <c r="E78" s="58">
        <v>1</v>
      </c>
      <c r="F78" s="59">
        <f t="shared" si="7"/>
        <v>0.37778400000000001</v>
      </c>
      <c r="G78" s="60">
        <f t="shared" si="8"/>
        <v>2251.5926399999998</v>
      </c>
      <c r="H78" s="49"/>
      <c r="I78" s="52"/>
      <c r="J78" s="18"/>
      <c r="K78" s="18"/>
      <c r="L78" s="19">
        <f t="shared" si="9"/>
        <v>0</v>
      </c>
      <c r="M78" s="12">
        <f t="shared" si="10"/>
        <v>0</v>
      </c>
    </row>
    <row r="79" spans="1:13" ht="18.75" customHeight="1" x14ac:dyDescent="0.25">
      <c r="A79" s="77"/>
      <c r="B79" s="58" t="s">
        <v>43</v>
      </c>
      <c r="C79" s="58">
        <v>954</v>
      </c>
      <c r="D79" s="58">
        <v>362</v>
      </c>
      <c r="E79" s="58">
        <v>1</v>
      </c>
      <c r="F79" s="59">
        <f t="shared" si="7"/>
        <v>0.34534799999999999</v>
      </c>
      <c r="G79" s="60">
        <f t="shared" si="8"/>
        <v>2058.2740800000001</v>
      </c>
      <c r="H79" s="49"/>
      <c r="I79" s="52"/>
      <c r="J79" s="18"/>
      <c r="K79" s="18"/>
      <c r="L79" s="19">
        <f t="shared" si="9"/>
        <v>0</v>
      </c>
      <c r="M79" s="12">
        <f t="shared" si="10"/>
        <v>0</v>
      </c>
    </row>
    <row r="80" spans="1:13" ht="18.75" customHeight="1" x14ac:dyDescent="0.25">
      <c r="A80" s="77"/>
      <c r="B80" s="58" t="s">
        <v>69</v>
      </c>
      <c r="C80" s="58">
        <v>954</v>
      </c>
      <c r="D80" s="58">
        <v>362</v>
      </c>
      <c r="E80" s="58">
        <v>1</v>
      </c>
      <c r="F80" s="59">
        <f t="shared" si="7"/>
        <v>0.34534799999999999</v>
      </c>
      <c r="G80" s="60">
        <f t="shared" si="8"/>
        <v>2058.2740800000001</v>
      </c>
      <c r="H80" s="49"/>
      <c r="I80" s="52"/>
      <c r="J80" s="18"/>
      <c r="K80" s="18"/>
      <c r="L80" s="19">
        <f t="shared" si="9"/>
        <v>0</v>
      </c>
      <c r="M80" s="12">
        <f t="shared" si="10"/>
        <v>0</v>
      </c>
    </row>
    <row r="81" spans="1:13" ht="18.75" customHeight="1" x14ac:dyDescent="0.25">
      <c r="A81" s="77"/>
      <c r="B81" s="58" t="s">
        <v>44</v>
      </c>
      <c r="C81" s="58">
        <v>954</v>
      </c>
      <c r="D81" s="58">
        <v>396</v>
      </c>
      <c r="E81" s="58">
        <v>1</v>
      </c>
      <c r="F81" s="59">
        <f t="shared" si="7"/>
        <v>0.37778400000000001</v>
      </c>
      <c r="G81" s="60">
        <f t="shared" si="8"/>
        <v>2251.5926399999998</v>
      </c>
      <c r="H81" s="49"/>
      <c r="I81" s="52"/>
      <c r="J81" s="58"/>
      <c r="K81" s="58"/>
      <c r="L81" s="19">
        <f t="shared" si="9"/>
        <v>0</v>
      </c>
      <c r="M81" s="12">
        <f t="shared" si="10"/>
        <v>0</v>
      </c>
    </row>
    <row r="82" spans="1:13" ht="18.75" customHeight="1" x14ac:dyDescent="0.25">
      <c r="A82" s="77"/>
      <c r="B82" s="58" t="s">
        <v>45</v>
      </c>
      <c r="C82" s="58">
        <v>954</v>
      </c>
      <c r="D82" s="58">
        <v>396</v>
      </c>
      <c r="E82" s="58">
        <v>1</v>
      </c>
      <c r="F82" s="59">
        <f t="shared" si="7"/>
        <v>0.37778400000000001</v>
      </c>
      <c r="G82" s="60">
        <f t="shared" si="8"/>
        <v>2251.5926399999998</v>
      </c>
      <c r="H82" s="49"/>
      <c r="I82" s="52"/>
      <c r="J82" s="58"/>
      <c r="K82" s="58"/>
      <c r="L82" s="19">
        <f t="shared" si="9"/>
        <v>0</v>
      </c>
      <c r="M82" s="12">
        <f t="shared" si="10"/>
        <v>0</v>
      </c>
    </row>
    <row r="83" spans="1:13" ht="18.75" x14ac:dyDescent="0.25">
      <c r="A83" s="77"/>
      <c r="B83" s="58" t="s">
        <v>208</v>
      </c>
      <c r="C83" s="58">
        <v>854</v>
      </c>
      <c r="D83" s="58">
        <v>296</v>
      </c>
      <c r="E83" s="58">
        <v>1</v>
      </c>
      <c r="F83" s="59"/>
      <c r="G83" s="60"/>
      <c r="H83" s="51">
        <f>D83/1000*C83/1000*E83*A83</f>
        <v>0</v>
      </c>
      <c r="I83" s="52">
        <f>R83*$I$9</f>
        <v>0</v>
      </c>
      <c r="J83" s="58"/>
      <c r="K83" s="58"/>
      <c r="L83" s="19">
        <f t="shared" si="9"/>
        <v>0</v>
      </c>
      <c r="M83" s="12">
        <f t="shared" si="10"/>
        <v>0</v>
      </c>
    </row>
    <row r="84" spans="1:13" ht="18.75" x14ac:dyDescent="0.25">
      <c r="A84" s="77"/>
      <c r="B84" s="58" t="s">
        <v>209</v>
      </c>
      <c r="C84" s="58">
        <v>854</v>
      </c>
      <c r="D84" s="58">
        <v>296</v>
      </c>
      <c r="E84" s="58">
        <v>1</v>
      </c>
      <c r="F84" s="59"/>
      <c r="G84" s="60"/>
      <c r="H84" s="49"/>
      <c r="I84" s="52"/>
      <c r="J84" s="59">
        <f>D84/1000*C84/1000*E84*A84</f>
        <v>0</v>
      </c>
      <c r="K84" s="53">
        <f>J84*$K$9</f>
        <v>0</v>
      </c>
      <c r="L84" s="19">
        <f t="shared" si="9"/>
        <v>0</v>
      </c>
      <c r="M84" s="12">
        <f t="shared" si="10"/>
        <v>0</v>
      </c>
    </row>
    <row r="85" spans="1:13" ht="18.75" customHeight="1" x14ac:dyDescent="0.25">
      <c r="A85" s="77"/>
      <c r="B85" s="58" t="s">
        <v>46</v>
      </c>
      <c r="C85" s="58">
        <v>954</v>
      </c>
      <c r="D85" s="58">
        <v>446</v>
      </c>
      <c r="E85" s="58">
        <v>1</v>
      </c>
      <c r="F85" s="59">
        <f t="shared" si="7"/>
        <v>0.42548399999999997</v>
      </c>
      <c r="G85" s="60">
        <f t="shared" si="8"/>
        <v>2535.8846399999998</v>
      </c>
      <c r="H85" s="49"/>
      <c r="I85" s="52"/>
      <c r="J85" s="58"/>
      <c r="K85" s="58"/>
      <c r="L85" s="19">
        <f t="shared" si="9"/>
        <v>0</v>
      </c>
      <c r="M85" s="12">
        <f t="shared" si="10"/>
        <v>0</v>
      </c>
    </row>
    <row r="86" spans="1:13" ht="18.75" customHeight="1" x14ac:dyDescent="0.25">
      <c r="A86" s="77"/>
      <c r="B86" s="58" t="s">
        <v>47</v>
      </c>
      <c r="C86" s="58">
        <v>954</v>
      </c>
      <c r="D86" s="58">
        <v>446</v>
      </c>
      <c r="E86" s="58">
        <v>1</v>
      </c>
      <c r="F86" s="59">
        <f t="shared" si="7"/>
        <v>0.42548399999999997</v>
      </c>
      <c r="G86" s="60">
        <f t="shared" si="8"/>
        <v>2535.8846399999998</v>
      </c>
      <c r="H86" s="49"/>
      <c r="I86" s="52"/>
      <c r="J86" s="58"/>
      <c r="K86" s="58"/>
      <c r="L86" s="19">
        <f t="shared" si="9"/>
        <v>0</v>
      </c>
      <c r="M86" s="12">
        <f t="shared" si="10"/>
        <v>0</v>
      </c>
    </row>
    <row r="87" spans="1:13" ht="18.75" x14ac:dyDescent="0.25">
      <c r="A87" s="77"/>
      <c r="B87" s="58" t="s">
        <v>210</v>
      </c>
      <c r="C87" s="58">
        <v>854</v>
      </c>
      <c r="D87" s="58">
        <v>346</v>
      </c>
      <c r="E87" s="58">
        <v>1</v>
      </c>
      <c r="F87" s="59"/>
      <c r="G87" s="60"/>
      <c r="H87" s="51">
        <f>D87/1000*C87/1000*E87*A87</f>
        <v>0</v>
      </c>
      <c r="I87" s="52">
        <f>R87*$I$9</f>
        <v>0</v>
      </c>
      <c r="J87" s="58"/>
      <c r="K87" s="58"/>
      <c r="L87" s="19">
        <f t="shared" si="9"/>
        <v>0</v>
      </c>
      <c r="M87" s="12">
        <f t="shared" si="10"/>
        <v>0</v>
      </c>
    </row>
    <row r="88" spans="1:13" ht="18.75" x14ac:dyDescent="0.25">
      <c r="A88" s="77"/>
      <c r="B88" s="58" t="s">
        <v>211</v>
      </c>
      <c r="C88" s="58">
        <v>854</v>
      </c>
      <c r="D88" s="58">
        <v>346</v>
      </c>
      <c r="E88" s="58">
        <v>1</v>
      </c>
      <c r="F88" s="59"/>
      <c r="G88" s="60"/>
      <c r="H88" s="49"/>
      <c r="I88" s="52"/>
      <c r="J88" s="59">
        <f>D88/1000*C88/1000*E88*A88</f>
        <v>0</v>
      </c>
      <c r="K88" s="53">
        <f>J88*$K$9</f>
        <v>0</v>
      </c>
      <c r="L88" s="19">
        <f t="shared" si="9"/>
        <v>0</v>
      </c>
      <c r="M88" s="12">
        <f t="shared" si="10"/>
        <v>0</v>
      </c>
    </row>
    <row r="89" spans="1:13" ht="18.75" customHeight="1" x14ac:dyDescent="0.25">
      <c r="A89" s="77"/>
      <c r="B89" s="58" t="s">
        <v>48</v>
      </c>
      <c r="C89" s="58">
        <v>954</v>
      </c>
      <c r="D89" s="58">
        <v>496</v>
      </c>
      <c r="E89" s="58">
        <v>1</v>
      </c>
      <c r="F89" s="59">
        <f t="shared" si="7"/>
        <v>0.47318399999999999</v>
      </c>
      <c r="G89" s="60">
        <f t="shared" si="8"/>
        <v>2820.1766400000001</v>
      </c>
      <c r="H89" s="49"/>
      <c r="I89" s="52"/>
      <c r="J89" s="58"/>
      <c r="K89" s="58"/>
      <c r="L89" s="19">
        <f t="shared" si="9"/>
        <v>0</v>
      </c>
      <c r="M89" s="12">
        <f t="shared" si="10"/>
        <v>0</v>
      </c>
    </row>
    <row r="90" spans="1:13" ht="18.75" customHeight="1" x14ac:dyDescent="0.25">
      <c r="A90" s="77"/>
      <c r="B90" s="58" t="s">
        <v>49</v>
      </c>
      <c r="C90" s="58">
        <v>954</v>
      </c>
      <c r="D90" s="58">
        <v>496</v>
      </c>
      <c r="E90" s="58">
        <v>1</v>
      </c>
      <c r="F90" s="59">
        <f t="shared" si="7"/>
        <v>0.47318399999999999</v>
      </c>
      <c r="G90" s="60">
        <f t="shared" si="8"/>
        <v>2820.1766400000001</v>
      </c>
      <c r="H90" s="49"/>
      <c r="I90" s="52"/>
      <c r="J90" s="58"/>
      <c r="K90" s="58"/>
      <c r="L90" s="19">
        <f t="shared" si="9"/>
        <v>0</v>
      </c>
      <c r="M90" s="12">
        <f t="shared" si="10"/>
        <v>0</v>
      </c>
    </row>
    <row r="91" spans="1:13" ht="18.75" x14ac:dyDescent="0.25">
      <c r="A91" s="77"/>
      <c r="B91" s="58" t="s">
        <v>212</v>
      </c>
      <c r="C91" s="58">
        <v>854</v>
      </c>
      <c r="D91" s="58">
        <v>396</v>
      </c>
      <c r="E91" s="58">
        <v>1</v>
      </c>
      <c r="F91" s="59"/>
      <c r="G91" s="60"/>
      <c r="H91" s="51">
        <f>D91/1000*C91/1000*E91*A91</f>
        <v>0</v>
      </c>
      <c r="I91" s="52">
        <f>R91*$I$9</f>
        <v>0</v>
      </c>
      <c r="J91" s="58"/>
      <c r="K91" s="58"/>
      <c r="L91" s="19">
        <f t="shared" si="9"/>
        <v>0</v>
      </c>
      <c r="M91" s="12">
        <f t="shared" si="10"/>
        <v>0</v>
      </c>
    </row>
    <row r="92" spans="1:13" ht="18.75" x14ac:dyDescent="0.25">
      <c r="A92" s="77"/>
      <c r="B92" s="58" t="s">
        <v>213</v>
      </c>
      <c r="C92" s="58">
        <v>854</v>
      </c>
      <c r="D92" s="58">
        <v>396</v>
      </c>
      <c r="E92" s="58">
        <v>1</v>
      </c>
      <c r="F92" s="59"/>
      <c r="G92" s="60"/>
      <c r="H92" s="49"/>
      <c r="I92" s="52"/>
      <c r="J92" s="59">
        <f>D92/1000*C92/1000*E92*A92</f>
        <v>0</v>
      </c>
      <c r="K92" s="53">
        <f>J92*$K$9</f>
        <v>0</v>
      </c>
      <c r="L92" s="19">
        <f t="shared" si="9"/>
        <v>0</v>
      </c>
      <c r="M92" s="12">
        <f t="shared" si="10"/>
        <v>0</v>
      </c>
    </row>
    <row r="93" spans="1:13" ht="18.75" customHeight="1" x14ac:dyDescent="0.25">
      <c r="A93" s="77"/>
      <c r="B93" s="58" t="s">
        <v>50</v>
      </c>
      <c r="C93" s="58">
        <v>954</v>
      </c>
      <c r="D93" s="58">
        <v>596</v>
      </c>
      <c r="E93" s="58">
        <v>1</v>
      </c>
      <c r="F93" s="59">
        <f t="shared" si="7"/>
        <v>0.56858399999999998</v>
      </c>
      <c r="G93" s="60">
        <f t="shared" si="8"/>
        <v>3388.76064</v>
      </c>
      <c r="H93" s="49"/>
      <c r="I93" s="52"/>
      <c r="J93" s="58"/>
      <c r="K93" s="58"/>
      <c r="L93" s="19">
        <f t="shared" si="9"/>
        <v>0</v>
      </c>
      <c r="M93" s="12">
        <f t="shared" si="10"/>
        <v>0</v>
      </c>
    </row>
    <row r="94" spans="1:13" ht="18.75" customHeight="1" x14ac:dyDescent="0.25">
      <c r="A94" s="77"/>
      <c r="B94" s="58" t="s">
        <v>51</v>
      </c>
      <c r="C94" s="58">
        <v>954</v>
      </c>
      <c r="D94" s="58">
        <v>596</v>
      </c>
      <c r="E94" s="58">
        <v>1</v>
      </c>
      <c r="F94" s="59">
        <f t="shared" si="7"/>
        <v>0.56858399999999998</v>
      </c>
      <c r="G94" s="60">
        <f t="shared" si="8"/>
        <v>3388.76064</v>
      </c>
      <c r="H94" s="49"/>
      <c r="I94" s="52"/>
      <c r="J94" s="58"/>
      <c r="K94" s="58"/>
      <c r="L94" s="19">
        <f t="shared" si="9"/>
        <v>0</v>
      </c>
      <c r="M94" s="12">
        <f t="shared" si="10"/>
        <v>0</v>
      </c>
    </row>
    <row r="95" spans="1:13" ht="18.75" x14ac:dyDescent="0.25">
      <c r="A95" s="77"/>
      <c r="B95" s="58" t="s">
        <v>214</v>
      </c>
      <c r="C95" s="58">
        <v>854</v>
      </c>
      <c r="D95" s="58">
        <v>496</v>
      </c>
      <c r="E95" s="58">
        <v>1</v>
      </c>
      <c r="F95" s="59"/>
      <c r="G95" s="60"/>
      <c r="H95" s="51">
        <f>D95/1000*C95/1000*E95*A95</f>
        <v>0</v>
      </c>
      <c r="I95" s="52">
        <f>R95*$I$9</f>
        <v>0</v>
      </c>
      <c r="J95" s="58"/>
      <c r="K95" s="58"/>
      <c r="L95" s="19">
        <f t="shared" si="9"/>
        <v>0</v>
      </c>
      <c r="M95" s="12">
        <f t="shared" si="10"/>
        <v>0</v>
      </c>
    </row>
    <row r="96" spans="1:13" ht="18.75" x14ac:dyDescent="0.25">
      <c r="A96" s="77"/>
      <c r="B96" s="58" t="s">
        <v>215</v>
      </c>
      <c r="C96" s="58">
        <v>854</v>
      </c>
      <c r="D96" s="58">
        <v>496</v>
      </c>
      <c r="E96" s="58">
        <v>1</v>
      </c>
      <c r="F96" s="59"/>
      <c r="G96" s="60"/>
      <c r="H96" s="49"/>
      <c r="I96" s="52"/>
      <c r="J96" s="59">
        <f>D96/1000*C96/1000*E96*A96</f>
        <v>0</v>
      </c>
      <c r="K96" s="53">
        <f>J96*$K$9</f>
        <v>0</v>
      </c>
      <c r="L96" s="19">
        <f t="shared" si="9"/>
        <v>0</v>
      </c>
      <c r="M96" s="12">
        <f t="shared" si="10"/>
        <v>0</v>
      </c>
    </row>
    <row r="97" spans="1:13" ht="18.75" customHeight="1" x14ac:dyDescent="0.25">
      <c r="A97" s="77"/>
      <c r="B97" s="58" t="s">
        <v>52</v>
      </c>
      <c r="C97" s="58">
        <v>954</v>
      </c>
      <c r="D97" s="58">
        <v>396</v>
      </c>
      <c r="E97" s="58">
        <v>2</v>
      </c>
      <c r="F97" s="59">
        <f t="shared" si="7"/>
        <v>0.75556800000000002</v>
      </c>
      <c r="G97" s="60">
        <f t="shared" si="8"/>
        <v>4503.1852799999997</v>
      </c>
      <c r="H97" s="49"/>
      <c r="I97" s="52"/>
      <c r="J97" s="58"/>
      <c r="K97" s="58"/>
      <c r="L97" s="19">
        <f t="shared" si="9"/>
        <v>0</v>
      </c>
      <c r="M97" s="12">
        <f t="shared" si="10"/>
        <v>0</v>
      </c>
    </row>
    <row r="98" spans="1:13" ht="18.75" x14ac:dyDescent="0.25">
      <c r="A98" s="77"/>
      <c r="B98" s="58" t="s">
        <v>216</v>
      </c>
      <c r="C98" s="58">
        <v>854</v>
      </c>
      <c r="D98" s="58">
        <v>296</v>
      </c>
      <c r="E98" s="58">
        <v>2</v>
      </c>
      <c r="F98" s="59"/>
      <c r="G98" s="60"/>
      <c r="H98" s="51">
        <f>D98/1000*C98/1000*E98*A98</f>
        <v>0</v>
      </c>
      <c r="I98" s="52">
        <f>R98*$I$9</f>
        <v>0</v>
      </c>
      <c r="J98" s="58"/>
      <c r="K98" s="58"/>
      <c r="L98" s="19">
        <f t="shared" si="9"/>
        <v>0</v>
      </c>
      <c r="M98" s="12">
        <f t="shared" si="10"/>
        <v>0</v>
      </c>
    </row>
    <row r="99" spans="1:13" ht="18.75" x14ac:dyDescent="0.25">
      <c r="A99" s="77"/>
      <c r="B99" s="58" t="s">
        <v>217</v>
      </c>
      <c r="C99" s="58">
        <v>854</v>
      </c>
      <c r="D99" s="58">
        <v>296</v>
      </c>
      <c r="E99" s="58">
        <v>2</v>
      </c>
      <c r="F99" s="59"/>
      <c r="G99" s="60"/>
      <c r="H99" s="49"/>
      <c r="I99" s="52"/>
      <c r="J99" s="59">
        <f>D99/1000*C99/1000*E99*A99</f>
        <v>0</v>
      </c>
      <c r="K99" s="53">
        <f>J99*$K$9</f>
        <v>0</v>
      </c>
      <c r="L99" s="19">
        <f t="shared" si="9"/>
        <v>0</v>
      </c>
      <c r="M99" s="12">
        <f t="shared" si="10"/>
        <v>0</v>
      </c>
    </row>
    <row r="100" spans="1:13" ht="18.75" customHeight="1" x14ac:dyDescent="0.25">
      <c r="A100" s="77"/>
      <c r="B100" s="58" t="s">
        <v>111</v>
      </c>
      <c r="C100" s="58">
        <v>954</v>
      </c>
      <c r="D100" s="58">
        <v>446</v>
      </c>
      <c r="E100" s="58">
        <v>2</v>
      </c>
      <c r="F100" s="59">
        <f t="shared" ref="F100:F144" si="11">((C100/1000)*(D100/1000))*E100</f>
        <v>0.85096799999999995</v>
      </c>
      <c r="G100" s="60">
        <f t="shared" si="8"/>
        <v>5071.7692799999995</v>
      </c>
      <c r="H100" s="49"/>
      <c r="I100" s="52"/>
      <c r="J100" s="58"/>
      <c r="K100" s="58"/>
      <c r="L100" s="19">
        <f t="shared" si="9"/>
        <v>0</v>
      </c>
      <c r="M100" s="12">
        <f t="shared" si="10"/>
        <v>0</v>
      </c>
    </row>
    <row r="101" spans="1:13" ht="18.75" customHeight="1" x14ac:dyDescent="0.25">
      <c r="A101" s="77"/>
      <c r="B101" s="58" t="s">
        <v>218</v>
      </c>
      <c r="C101" s="58">
        <v>854</v>
      </c>
      <c r="D101" s="58">
        <v>346</v>
      </c>
      <c r="E101" s="58">
        <v>2</v>
      </c>
      <c r="F101" s="59"/>
      <c r="G101" s="60"/>
      <c r="H101" s="51">
        <f>D101/1000*C101/1000*E101*A101</f>
        <v>0</v>
      </c>
      <c r="I101" s="52">
        <f>R101*$I$9</f>
        <v>0</v>
      </c>
      <c r="J101" s="58"/>
      <c r="K101" s="58"/>
      <c r="L101" s="19">
        <f t="shared" si="9"/>
        <v>0</v>
      </c>
      <c r="M101" s="12">
        <f t="shared" si="10"/>
        <v>0</v>
      </c>
    </row>
    <row r="102" spans="1:13" ht="18.75" customHeight="1" x14ac:dyDescent="0.25">
      <c r="A102" s="77"/>
      <c r="B102" s="58" t="s">
        <v>219</v>
      </c>
      <c r="C102" s="58">
        <v>854</v>
      </c>
      <c r="D102" s="58">
        <v>346</v>
      </c>
      <c r="E102" s="58">
        <v>2</v>
      </c>
      <c r="F102" s="59"/>
      <c r="G102" s="60"/>
      <c r="H102" s="49"/>
      <c r="I102" s="52"/>
      <c r="J102" s="59">
        <f>D102/1000*C102/1000*E102*A102</f>
        <v>0</v>
      </c>
      <c r="K102" s="53">
        <f>J102*$K$9</f>
        <v>0</v>
      </c>
      <c r="L102" s="19">
        <f t="shared" si="9"/>
        <v>0</v>
      </c>
      <c r="M102" s="12">
        <f t="shared" si="10"/>
        <v>0</v>
      </c>
    </row>
    <row r="103" spans="1:13" ht="18.75" customHeight="1" x14ac:dyDescent="0.25">
      <c r="A103" s="77"/>
      <c r="B103" s="58" t="s">
        <v>157</v>
      </c>
      <c r="C103" s="58">
        <v>954</v>
      </c>
      <c r="D103" s="58">
        <v>396</v>
      </c>
      <c r="E103" s="58">
        <v>1</v>
      </c>
      <c r="F103" s="59">
        <f t="shared" si="11"/>
        <v>0.37778400000000001</v>
      </c>
      <c r="G103" s="60">
        <f t="shared" ref="G103:G144" si="12">F103*$G$9</f>
        <v>2251.5926399999998</v>
      </c>
      <c r="H103" s="49"/>
      <c r="I103" s="52"/>
      <c r="J103" s="58"/>
      <c r="K103" s="58"/>
      <c r="L103" s="19">
        <f t="shared" si="9"/>
        <v>0</v>
      </c>
      <c r="M103" s="12">
        <f t="shared" si="10"/>
        <v>0</v>
      </c>
    </row>
    <row r="104" spans="1:13" ht="18.75" customHeight="1" x14ac:dyDescent="0.25">
      <c r="A104" s="77"/>
      <c r="B104" s="58" t="s">
        <v>248</v>
      </c>
      <c r="C104" s="58">
        <v>854</v>
      </c>
      <c r="D104" s="58">
        <v>296</v>
      </c>
      <c r="E104" s="58">
        <v>1</v>
      </c>
      <c r="F104" s="59"/>
      <c r="G104" s="60"/>
      <c r="H104" s="51">
        <f>D104/1000*C104/1000*E104*A104</f>
        <v>0</v>
      </c>
      <c r="I104" s="52">
        <f>R104*$I$9</f>
        <v>0</v>
      </c>
      <c r="J104" s="58"/>
      <c r="K104" s="58"/>
      <c r="L104" s="19">
        <f t="shared" si="9"/>
        <v>0</v>
      </c>
      <c r="M104" s="12">
        <f t="shared" si="10"/>
        <v>0</v>
      </c>
    </row>
    <row r="105" spans="1:13" ht="18.75" customHeight="1" x14ac:dyDescent="0.25">
      <c r="A105" s="77"/>
      <c r="B105" s="58" t="s">
        <v>249</v>
      </c>
      <c r="C105" s="58">
        <v>854</v>
      </c>
      <c r="D105" s="58">
        <v>296</v>
      </c>
      <c r="E105" s="58">
        <v>1</v>
      </c>
      <c r="F105" s="59"/>
      <c r="G105" s="60"/>
      <c r="H105" s="49"/>
      <c r="I105" s="52"/>
      <c r="J105" s="59">
        <f>D105/1000*C105/1000*E105*A105</f>
        <v>0</v>
      </c>
      <c r="K105" s="53">
        <f>J105*$K$9</f>
        <v>0</v>
      </c>
      <c r="L105" s="19">
        <f t="shared" si="9"/>
        <v>0</v>
      </c>
      <c r="M105" s="12">
        <f t="shared" si="10"/>
        <v>0</v>
      </c>
    </row>
    <row r="106" spans="1:13" ht="18.75" customHeight="1" x14ac:dyDescent="0.25">
      <c r="A106" s="77"/>
      <c r="B106" s="58" t="s">
        <v>158</v>
      </c>
      <c r="C106" s="58">
        <v>954</v>
      </c>
      <c r="D106" s="58">
        <v>396</v>
      </c>
      <c r="E106" s="58">
        <v>1</v>
      </c>
      <c r="F106" s="59">
        <f t="shared" si="11"/>
        <v>0.37778400000000001</v>
      </c>
      <c r="G106" s="60">
        <f t="shared" si="12"/>
        <v>2251.5926399999998</v>
      </c>
      <c r="H106" s="49"/>
      <c r="I106" s="52"/>
      <c r="J106" s="58"/>
      <c r="K106" s="58"/>
      <c r="L106" s="19">
        <f t="shared" si="9"/>
        <v>0</v>
      </c>
      <c r="M106" s="12">
        <f t="shared" si="10"/>
        <v>0</v>
      </c>
    </row>
    <row r="107" spans="1:13" ht="18.75" customHeight="1" x14ac:dyDescent="0.25">
      <c r="A107" s="77"/>
      <c r="B107" s="58" t="s">
        <v>248</v>
      </c>
      <c r="C107" s="58">
        <v>854</v>
      </c>
      <c r="D107" s="58">
        <v>296</v>
      </c>
      <c r="E107" s="58">
        <v>1</v>
      </c>
      <c r="F107" s="59"/>
      <c r="G107" s="60"/>
      <c r="H107" s="51">
        <f>D107/1000*C107/1000*E107*A107</f>
        <v>0</v>
      </c>
      <c r="I107" s="52">
        <f>R107*$I$9</f>
        <v>0</v>
      </c>
      <c r="J107" s="58"/>
      <c r="K107" s="58"/>
      <c r="L107" s="19">
        <f t="shared" si="9"/>
        <v>0</v>
      </c>
      <c r="M107" s="12">
        <f t="shared" si="10"/>
        <v>0</v>
      </c>
    </row>
    <row r="108" spans="1:13" ht="18.75" customHeight="1" x14ac:dyDescent="0.25">
      <c r="A108" s="77"/>
      <c r="B108" s="58" t="s">
        <v>249</v>
      </c>
      <c r="C108" s="58">
        <v>854</v>
      </c>
      <c r="D108" s="58">
        <v>296</v>
      </c>
      <c r="E108" s="58">
        <v>1</v>
      </c>
      <c r="F108" s="59"/>
      <c r="G108" s="60"/>
      <c r="H108" s="49"/>
      <c r="I108" s="52"/>
      <c r="J108" s="59">
        <f>D108/1000*C108/1000*E108*A108</f>
        <v>0</v>
      </c>
      <c r="K108" s="53">
        <f>J108*$K$9</f>
        <v>0</v>
      </c>
      <c r="L108" s="19">
        <f t="shared" si="9"/>
        <v>0</v>
      </c>
      <c r="M108" s="12">
        <f t="shared" si="10"/>
        <v>0</v>
      </c>
    </row>
    <row r="109" spans="1:13" ht="18.75" customHeight="1" x14ac:dyDescent="0.25">
      <c r="A109" s="77"/>
      <c r="B109" s="58" t="s">
        <v>159</v>
      </c>
      <c r="C109" s="58">
        <v>954</v>
      </c>
      <c r="D109" s="58">
        <v>362</v>
      </c>
      <c r="E109" s="58">
        <v>1</v>
      </c>
      <c r="F109" s="59">
        <f t="shared" si="11"/>
        <v>0.34534799999999999</v>
      </c>
      <c r="G109" s="60">
        <f t="shared" si="12"/>
        <v>2058.2740800000001</v>
      </c>
      <c r="H109" s="49"/>
      <c r="I109" s="52"/>
      <c r="J109" s="58"/>
      <c r="K109" s="58"/>
      <c r="L109" s="19">
        <f t="shared" si="9"/>
        <v>0</v>
      </c>
      <c r="M109" s="12">
        <f t="shared" si="10"/>
        <v>0</v>
      </c>
    </row>
    <row r="110" spans="1:13" ht="18.75" customHeight="1" x14ac:dyDescent="0.25">
      <c r="A110" s="77"/>
      <c r="B110" s="58" t="s">
        <v>250</v>
      </c>
      <c r="C110" s="58">
        <v>854</v>
      </c>
      <c r="D110" s="58">
        <v>262</v>
      </c>
      <c r="E110" s="58">
        <v>1</v>
      </c>
      <c r="F110" s="59"/>
      <c r="G110" s="60"/>
      <c r="H110" s="51">
        <f>D110/1000*C110/1000*E110*A110</f>
        <v>0</v>
      </c>
      <c r="I110" s="52">
        <f>R110*$I$9</f>
        <v>0</v>
      </c>
      <c r="J110" s="58"/>
      <c r="K110" s="58"/>
      <c r="L110" s="19">
        <f t="shared" si="9"/>
        <v>0</v>
      </c>
      <c r="M110" s="12">
        <f t="shared" si="10"/>
        <v>0</v>
      </c>
    </row>
    <row r="111" spans="1:13" ht="18.75" customHeight="1" x14ac:dyDescent="0.25">
      <c r="A111" s="77"/>
      <c r="B111" s="58" t="s">
        <v>251</v>
      </c>
      <c r="C111" s="58">
        <v>854</v>
      </c>
      <c r="D111" s="58">
        <v>262</v>
      </c>
      <c r="E111" s="58">
        <v>1</v>
      </c>
      <c r="F111" s="59"/>
      <c r="G111" s="60"/>
      <c r="H111" s="49"/>
      <c r="I111" s="52"/>
      <c r="J111" s="59">
        <f>D111/1000*C111/1000*E111*A111</f>
        <v>0</v>
      </c>
      <c r="K111" s="53">
        <f>J111*$K$9</f>
        <v>0</v>
      </c>
      <c r="L111" s="19">
        <f t="shared" si="9"/>
        <v>0</v>
      </c>
      <c r="M111" s="12">
        <f t="shared" si="10"/>
        <v>0</v>
      </c>
    </row>
    <row r="112" spans="1:13" ht="18.75" customHeight="1" x14ac:dyDescent="0.25">
      <c r="A112" s="77"/>
      <c r="B112" s="58" t="s">
        <v>160</v>
      </c>
      <c r="C112" s="58">
        <v>954</v>
      </c>
      <c r="D112" s="58">
        <v>362</v>
      </c>
      <c r="E112" s="58">
        <v>1</v>
      </c>
      <c r="F112" s="59">
        <f t="shared" si="11"/>
        <v>0.34534799999999999</v>
      </c>
      <c r="G112" s="60">
        <f t="shared" si="12"/>
        <v>2058.2740800000001</v>
      </c>
      <c r="H112" s="49"/>
      <c r="I112" s="52"/>
      <c r="J112" s="58"/>
      <c r="K112" s="58"/>
      <c r="L112" s="19">
        <f t="shared" si="9"/>
        <v>0</v>
      </c>
      <c r="M112" s="12">
        <f t="shared" si="10"/>
        <v>0</v>
      </c>
    </row>
    <row r="113" spans="1:13" ht="18.75" x14ac:dyDescent="0.25">
      <c r="A113" s="77"/>
      <c r="B113" s="58" t="s">
        <v>250</v>
      </c>
      <c r="C113" s="58">
        <v>854</v>
      </c>
      <c r="D113" s="58">
        <v>262</v>
      </c>
      <c r="E113" s="58">
        <v>1</v>
      </c>
      <c r="F113" s="59"/>
      <c r="G113" s="60"/>
      <c r="H113" s="51">
        <f>D113/1000*C113/1000*E113*A113</f>
        <v>0</v>
      </c>
      <c r="I113" s="52">
        <f>R113*$I$9</f>
        <v>0</v>
      </c>
      <c r="J113" s="58"/>
      <c r="K113" s="58"/>
      <c r="L113" s="19">
        <f t="shared" si="9"/>
        <v>0</v>
      </c>
      <c r="M113" s="12">
        <f t="shared" si="10"/>
        <v>0</v>
      </c>
    </row>
    <row r="114" spans="1:13" ht="18.75" x14ac:dyDescent="0.25">
      <c r="A114" s="77"/>
      <c r="B114" s="58" t="s">
        <v>251</v>
      </c>
      <c r="C114" s="58">
        <v>854</v>
      </c>
      <c r="D114" s="58">
        <v>262</v>
      </c>
      <c r="E114" s="58">
        <v>1</v>
      </c>
      <c r="F114" s="59"/>
      <c r="G114" s="60"/>
      <c r="H114" s="49"/>
      <c r="I114" s="52"/>
      <c r="J114" s="59">
        <f>D114/1000*C114/1000*E114*A114</f>
        <v>0</v>
      </c>
      <c r="K114" s="53">
        <f>J114*$K$9</f>
        <v>0</v>
      </c>
      <c r="L114" s="19">
        <f t="shared" si="9"/>
        <v>0</v>
      </c>
      <c r="M114" s="12">
        <f t="shared" si="10"/>
        <v>0</v>
      </c>
    </row>
    <row r="115" spans="1:13" ht="18.75" customHeight="1" x14ac:dyDescent="0.25">
      <c r="A115" s="77"/>
      <c r="B115" s="58" t="s">
        <v>53</v>
      </c>
      <c r="C115" s="58">
        <v>356</v>
      </c>
      <c r="D115" s="58">
        <v>496</v>
      </c>
      <c r="E115" s="58">
        <v>1</v>
      </c>
      <c r="F115" s="59">
        <f t="shared" si="11"/>
        <v>0.17657599999999998</v>
      </c>
      <c r="G115" s="60">
        <f t="shared" si="12"/>
        <v>1052.3929599999999</v>
      </c>
      <c r="H115" s="49"/>
      <c r="I115" s="52"/>
      <c r="J115" s="18"/>
      <c r="K115" s="18"/>
      <c r="L115" s="19">
        <f t="shared" si="9"/>
        <v>0</v>
      </c>
      <c r="M115" s="12">
        <f t="shared" si="10"/>
        <v>0</v>
      </c>
    </row>
    <row r="116" spans="1:13" ht="18.75" customHeight="1" x14ac:dyDescent="0.25">
      <c r="A116" s="77"/>
      <c r="B116" s="58" t="s">
        <v>54</v>
      </c>
      <c r="C116" s="58">
        <v>356</v>
      </c>
      <c r="D116" s="58">
        <v>596</v>
      </c>
      <c r="E116" s="58">
        <v>1</v>
      </c>
      <c r="F116" s="59">
        <f t="shared" si="11"/>
        <v>0.21217599999999998</v>
      </c>
      <c r="G116" s="60">
        <f t="shared" si="12"/>
        <v>1264.5689599999998</v>
      </c>
      <c r="H116" s="49"/>
      <c r="I116" s="52"/>
      <c r="J116" s="18"/>
      <c r="K116" s="18"/>
      <c r="L116" s="19">
        <f t="shared" si="9"/>
        <v>0</v>
      </c>
      <c r="M116" s="12">
        <f t="shared" si="10"/>
        <v>0</v>
      </c>
    </row>
    <row r="117" spans="1:13" ht="18.75" customHeight="1" x14ac:dyDescent="0.25">
      <c r="A117" s="77"/>
      <c r="B117" s="58" t="s">
        <v>316</v>
      </c>
      <c r="C117" s="58">
        <v>356</v>
      </c>
      <c r="D117" s="58">
        <v>596</v>
      </c>
      <c r="E117" s="58">
        <v>1</v>
      </c>
      <c r="F117" s="59">
        <f t="shared" ref="F117:F121" si="13">((C117/1000)*(D117/1000))*E117</f>
        <v>0.21217599999999998</v>
      </c>
      <c r="G117" s="60">
        <f t="shared" ref="G117:G121" si="14">F117*$G$9</f>
        <v>1264.5689599999998</v>
      </c>
      <c r="H117" s="49"/>
      <c r="I117" s="52"/>
      <c r="J117" s="18"/>
      <c r="K117" s="18"/>
      <c r="L117" s="19">
        <f t="shared" si="9"/>
        <v>0</v>
      </c>
      <c r="M117" s="12">
        <f t="shared" si="10"/>
        <v>0</v>
      </c>
    </row>
    <row r="118" spans="1:13" ht="18.75" customHeight="1" x14ac:dyDescent="0.25">
      <c r="A118" s="77"/>
      <c r="B118" s="58" t="s">
        <v>55</v>
      </c>
      <c r="C118" s="58">
        <v>356</v>
      </c>
      <c r="D118" s="58">
        <v>796</v>
      </c>
      <c r="E118" s="58">
        <v>1</v>
      </c>
      <c r="F118" s="59">
        <f t="shared" si="13"/>
        <v>0.28337600000000002</v>
      </c>
      <c r="G118" s="60">
        <f t="shared" si="14"/>
        <v>1688.9209600000002</v>
      </c>
      <c r="H118" s="49"/>
      <c r="I118" s="52"/>
      <c r="J118" s="18"/>
      <c r="K118" s="18"/>
      <c r="L118" s="19">
        <f t="shared" si="9"/>
        <v>0</v>
      </c>
      <c r="M118" s="12">
        <f t="shared" si="10"/>
        <v>0</v>
      </c>
    </row>
    <row r="119" spans="1:13" ht="18.75" customHeight="1" x14ac:dyDescent="0.25">
      <c r="A119" s="77"/>
      <c r="B119" s="58" t="s">
        <v>317</v>
      </c>
      <c r="C119" s="58">
        <v>356</v>
      </c>
      <c r="D119" s="58">
        <v>796</v>
      </c>
      <c r="E119" s="58">
        <v>1</v>
      </c>
      <c r="F119" s="59">
        <f t="shared" si="13"/>
        <v>0.28337600000000002</v>
      </c>
      <c r="G119" s="60">
        <f t="shared" si="14"/>
        <v>1688.9209600000002</v>
      </c>
      <c r="H119" s="49"/>
      <c r="I119" s="52"/>
      <c r="J119" s="18"/>
      <c r="K119" s="18"/>
      <c r="L119" s="19">
        <f t="shared" si="9"/>
        <v>0</v>
      </c>
      <c r="M119" s="12">
        <f t="shared" si="10"/>
        <v>0</v>
      </c>
    </row>
    <row r="120" spans="1:13" ht="18.75" customHeight="1" x14ac:dyDescent="0.25">
      <c r="A120" s="77"/>
      <c r="B120" s="58" t="s">
        <v>56</v>
      </c>
      <c r="C120" s="58">
        <v>356</v>
      </c>
      <c r="D120" s="58">
        <v>896</v>
      </c>
      <c r="E120" s="58">
        <v>1</v>
      </c>
      <c r="F120" s="59">
        <f t="shared" si="13"/>
        <v>0.31897599999999998</v>
      </c>
      <c r="G120" s="60">
        <f t="shared" si="14"/>
        <v>1901.0969599999999</v>
      </c>
      <c r="H120" s="49"/>
      <c r="I120" s="52"/>
      <c r="J120" s="18"/>
      <c r="K120" s="18"/>
      <c r="L120" s="19">
        <f t="shared" si="9"/>
        <v>0</v>
      </c>
      <c r="M120" s="12">
        <f t="shared" si="10"/>
        <v>0</v>
      </c>
    </row>
    <row r="121" spans="1:13" ht="18.75" customHeight="1" x14ac:dyDescent="0.25">
      <c r="A121" s="77"/>
      <c r="B121" s="58" t="s">
        <v>318</v>
      </c>
      <c r="C121" s="58">
        <v>356</v>
      </c>
      <c r="D121" s="58">
        <v>896</v>
      </c>
      <c r="E121" s="58">
        <v>1</v>
      </c>
      <c r="F121" s="59">
        <f t="shared" si="13"/>
        <v>0.31897599999999998</v>
      </c>
      <c r="G121" s="60">
        <f t="shared" si="14"/>
        <v>1901.0969599999999</v>
      </c>
      <c r="H121" s="49"/>
      <c r="I121" s="52"/>
      <c r="J121" s="18"/>
      <c r="K121" s="18"/>
      <c r="L121" s="19">
        <f t="shared" si="9"/>
        <v>0</v>
      </c>
      <c r="M121" s="12">
        <f t="shared" si="10"/>
        <v>0</v>
      </c>
    </row>
    <row r="122" spans="1:13" ht="18.75" customHeight="1" x14ac:dyDescent="0.25">
      <c r="A122" s="77"/>
      <c r="B122" s="58" t="s">
        <v>108</v>
      </c>
      <c r="C122" s="58">
        <v>356</v>
      </c>
      <c r="D122" s="58">
        <v>596</v>
      </c>
      <c r="E122" s="58">
        <v>1</v>
      </c>
      <c r="F122" s="59">
        <f t="shared" si="11"/>
        <v>0.21217599999999998</v>
      </c>
      <c r="G122" s="60">
        <f t="shared" si="12"/>
        <v>1264.5689599999998</v>
      </c>
      <c r="H122" s="49"/>
      <c r="I122" s="52"/>
      <c r="J122" s="58"/>
      <c r="K122" s="58"/>
      <c r="L122" s="19">
        <f t="shared" si="9"/>
        <v>0</v>
      </c>
      <c r="M122" s="12">
        <f t="shared" si="10"/>
        <v>0</v>
      </c>
    </row>
    <row r="123" spans="1:13" ht="18.75" x14ac:dyDescent="0.25">
      <c r="A123" s="77"/>
      <c r="B123" s="58" t="s">
        <v>220</v>
      </c>
      <c r="C123" s="58">
        <v>237</v>
      </c>
      <c r="D123" s="58">
        <v>447</v>
      </c>
      <c r="E123" s="58">
        <v>1</v>
      </c>
      <c r="F123" s="59"/>
      <c r="G123" s="60"/>
      <c r="H123" s="51">
        <f>D123/1000*C123/1000*E123*A123</f>
        <v>0</v>
      </c>
      <c r="I123" s="52">
        <f>R123*$I$9</f>
        <v>0</v>
      </c>
      <c r="J123" s="58"/>
      <c r="K123" s="58"/>
      <c r="L123" s="19">
        <f t="shared" si="9"/>
        <v>0</v>
      </c>
      <c r="M123" s="12">
        <f t="shared" si="10"/>
        <v>0</v>
      </c>
    </row>
    <row r="124" spans="1:13" ht="18.75" x14ac:dyDescent="0.25">
      <c r="A124" s="77"/>
      <c r="B124" s="58" t="s">
        <v>221</v>
      </c>
      <c r="C124" s="58">
        <v>237</v>
      </c>
      <c r="D124" s="58">
        <v>447</v>
      </c>
      <c r="E124" s="58">
        <v>1</v>
      </c>
      <c r="F124" s="59"/>
      <c r="G124" s="60"/>
      <c r="H124" s="49"/>
      <c r="I124" s="52"/>
      <c r="J124" s="59">
        <f>D124/1000*C124/1000*E124*A124</f>
        <v>0</v>
      </c>
      <c r="K124" s="53">
        <f>J124*$K$9</f>
        <v>0</v>
      </c>
      <c r="L124" s="19">
        <f t="shared" si="9"/>
        <v>0</v>
      </c>
      <c r="M124" s="12">
        <f t="shared" si="10"/>
        <v>0</v>
      </c>
    </row>
    <row r="125" spans="1:13" ht="18.75" customHeight="1" x14ac:dyDescent="0.25">
      <c r="A125" s="77"/>
      <c r="B125" s="58" t="s">
        <v>109</v>
      </c>
      <c r="C125" s="58">
        <v>356</v>
      </c>
      <c r="D125" s="58">
        <v>796</v>
      </c>
      <c r="E125" s="58">
        <v>1</v>
      </c>
      <c r="F125" s="59">
        <f t="shared" si="11"/>
        <v>0.28337600000000002</v>
      </c>
      <c r="G125" s="60">
        <f t="shared" si="12"/>
        <v>1688.9209600000002</v>
      </c>
      <c r="H125" s="49"/>
      <c r="I125" s="52"/>
      <c r="J125" s="58"/>
      <c r="K125" s="58"/>
      <c r="L125" s="19">
        <f t="shared" si="9"/>
        <v>0</v>
      </c>
      <c r="M125" s="12">
        <f t="shared" si="10"/>
        <v>0</v>
      </c>
    </row>
    <row r="126" spans="1:13" ht="18.75" x14ac:dyDescent="0.25">
      <c r="A126" s="77"/>
      <c r="B126" s="58" t="s">
        <v>222</v>
      </c>
      <c r="C126" s="58">
        <v>237</v>
      </c>
      <c r="D126" s="58">
        <v>677</v>
      </c>
      <c r="E126" s="58">
        <v>1</v>
      </c>
      <c r="F126" s="59"/>
      <c r="G126" s="60"/>
      <c r="H126" s="51">
        <f>D126/1000*C126/1000*E126*A126</f>
        <v>0</v>
      </c>
      <c r="I126" s="52">
        <f>R126*$I$9</f>
        <v>0</v>
      </c>
      <c r="J126" s="58"/>
      <c r="K126" s="58"/>
      <c r="L126" s="19">
        <f t="shared" si="9"/>
        <v>0</v>
      </c>
      <c r="M126" s="12">
        <f t="shared" si="10"/>
        <v>0</v>
      </c>
    </row>
    <row r="127" spans="1:13" ht="18.75" x14ac:dyDescent="0.25">
      <c r="A127" s="77"/>
      <c r="B127" s="58" t="s">
        <v>223</v>
      </c>
      <c r="C127" s="58">
        <v>237</v>
      </c>
      <c r="D127" s="58">
        <v>677</v>
      </c>
      <c r="E127" s="58">
        <v>1</v>
      </c>
      <c r="F127" s="59"/>
      <c r="G127" s="60"/>
      <c r="H127" s="49"/>
      <c r="I127" s="52"/>
      <c r="J127" s="59">
        <f>D127/1000*C127/1000*E127*A127</f>
        <v>0</v>
      </c>
      <c r="K127" s="53">
        <f>J127*$K$9</f>
        <v>0</v>
      </c>
      <c r="L127" s="19">
        <f t="shared" si="9"/>
        <v>0</v>
      </c>
      <c r="M127" s="12">
        <f t="shared" si="10"/>
        <v>0</v>
      </c>
    </row>
    <row r="128" spans="1:13" ht="18.75" customHeight="1" x14ac:dyDescent="0.25">
      <c r="A128" s="77"/>
      <c r="B128" s="58" t="s">
        <v>110</v>
      </c>
      <c r="C128" s="58">
        <v>356</v>
      </c>
      <c r="D128" s="58">
        <v>896</v>
      </c>
      <c r="E128" s="58">
        <v>1</v>
      </c>
      <c r="F128" s="59">
        <f t="shared" si="11"/>
        <v>0.31897599999999998</v>
      </c>
      <c r="G128" s="60">
        <f t="shared" si="12"/>
        <v>1901.0969599999999</v>
      </c>
      <c r="H128" s="49"/>
      <c r="I128" s="52"/>
      <c r="J128" s="58"/>
      <c r="K128" s="58"/>
      <c r="L128" s="19">
        <f t="shared" si="9"/>
        <v>0</v>
      </c>
      <c r="M128" s="12">
        <f t="shared" si="10"/>
        <v>0</v>
      </c>
    </row>
    <row r="129" spans="1:13" ht="18.75" x14ac:dyDescent="0.25">
      <c r="A129" s="77"/>
      <c r="B129" s="58" t="s">
        <v>224</v>
      </c>
      <c r="C129" s="58">
        <v>237</v>
      </c>
      <c r="D129" s="58">
        <v>777</v>
      </c>
      <c r="E129" s="58">
        <v>1</v>
      </c>
      <c r="F129" s="59"/>
      <c r="G129" s="60"/>
      <c r="H129" s="51">
        <f>D129/1000*C129/1000*E129*A129</f>
        <v>0</v>
      </c>
      <c r="I129" s="52">
        <f>R129*$I$9</f>
        <v>0</v>
      </c>
      <c r="J129" s="58"/>
      <c r="K129" s="58"/>
      <c r="L129" s="19">
        <f t="shared" si="9"/>
        <v>0</v>
      </c>
      <c r="M129" s="12">
        <f t="shared" si="10"/>
        <v>0</v>
      </c>
    </row>
    <row r="130" spans="1:13" ht="18.75" x14ac:dyDescent="0.25">
      <c r="A130" s="77"/>
      <c r="B130" s="58" t="s">
        <v>225</v>
      </c>
      <c r="C130" s="58">
        <v>237</v>
      </c>
      <c r="D130" s="58">
        <v>777</v>
      </c>
      <c r="E130" s="58">
        <v>1</v>
      </c>
      <c r="F130" s="59"/>
      <c r="G130" s="60"/>
      <c r="H130" s="49"/>
      <c r="I130" s="52"/>
      <c r="J130" s="59">
        <f>D130/1000*C130/1000*E130*A130</f>
        <v>0</v>
      </c>
      <c r="K130" s="53">
        <f>J130*$K$9</f>
        <v>0</v>
      </c>
      <c r="L130" s="19">
        <f t="shared" si="9"/>
        <v>0</v>
      </c>
      <c r="M130" s="12">
        <f t="shared" si="10"/>
        <v>0</v>
      </c>
    </row>
    <row r="131" spans="1:13" ht="18.75" customHeight="1" x14ac:dyDescent="0.25">
      <c r="A131" s="77"/>
      <c r="B131" s="58" t="s">
        <v>57</v>
      </c>
      <c r="C131" s="58">
        <v>356</v>
      </c>
      <c r="D131" s="58">
        <v>596</v>
      </c>
      <c r="E131" s="58">
        <v>2</v>
      </c>
      <c r="F131" s="59">
        <f t="shared" si="11"/>
        <v>0.42435199999999995</v>
      </c>
      <c r="G131" s="60">
        <f t="shared" si="12"/>
        <v>2529.1379199999997</v>
      </c>
      <c r="H131" s="49"/>
      <c r="I131" s="52"/>
      <c r="J131" s="18"/>
      <c r="K131" s="18"/>
      <c r="L131" s="19">
        <f t="shared" si="9"/>
        <v>0</v>
      </c>
      <c r="M131" s="12">
        <f t="shared" si="10"/>
        <v>0</v>
      </c>
    </row>
    <row r="132" spans="1:13" ht="18.75" customHeight="1" x14ac:dyDescent="0.25">
      <c r="A132" s="77"/>
      <c r="B132" s="58" t="s">
        <v>58</v>
      </c>
      <c r="C132" s="58">
        <v>356</v>
      </c>
      <c r="D132" s="58">
        <v>796</v>
      </c>
      <c r="E132" s="58">
        <v>2</v>
      </c>
      <c r="F132" s="59">
        <f t="shared" si="11"/>
        <v>0.56675200000000003</v>
      </c>
      <c r="G132" s="60">
        <f t="shared" si="12"/>
        <v>3377.8419200000003</v>
      </c>
      <c r="H132" s="49"/>
      <c r="I132" s="52"/>
      <c r="J132" s="18"/>
      <c r="K132" s="18"/>
      <c r="L132" s="19">
        <f t="shared" si="9"/>
        <v>0</v>
      </c>
      <c r="M132" s="12">
        <f t="shared" si="10"/>
        <v>0</v>
      </c>
    </row>
    <row r="133" spans="1:13" ht="18.75" customHeight="1" x14ac:dyDescent="0.25">
      <c r="A133" s="77"/>
      <c r="B133" s="58" t="s">
        <v>59</v>
      </c>
      <c r="C133" s="58">
        <v>356</v>
      </c>
      <c r="D133" s="58">
        <v>896</v>
      </c>
      <c r="E133" s="58">
        <v>2</v>
      </c>
      <c r="F133" s="59">
        <f t="shared" si="11"/>
        <v>0.63795199999999996</v>
      </c>
      <c r="G133" s="60">
        <f t="shared" si="12"/>
        <v>3802.1939199999997</v>
      </c>
      <c r="H133" s="49"/>
      <c r="I133" s="52"/>
      <c r="J133" s="18"/>
      <c r="K133" s="18"/>
      <c r="L133" s="19">
        <f t="shared" si="9"/>
        <v>0</v>
      </c>
      <c r="M133" s="12">
        <f t="shared" si="10"/>
        <v>0</v>
      </c>
    </row>
    <row r="134" spans="1:13" ht="18.75" customHeight="1" x14ac:dyDescent="0.25">
      <c r="A134" s="77"/>
      <c r="B134" s="58" t="s">
        <v>60</v>
      </c>
      <c r="C134" s="58">
        <v>356</v>
      </c>
      <c r="D134" s="58">
        <v>596</v>
      </c>
      <c r="E134" s="58">
        <v>2</v>
      </c>
      <c r="F134" s="59">
        <f t="shared" si="11"/>
        <v>0.42435199999999995</v>
      </c>
      <c r="G134" s="60">
        <f t="shared" si="12"/>
        <v>2529.1379199999997</v>
      </c>
      <c r="H134" s="49"/>
      <c r="I134" s="52"/>
      <c r="J134" s="58"/>
      <c r="K134" s="58"/>
      <c r="L134" s="19">
        <f t="shared" si="9"/>
        <v>0</v>
      </c>
      <c r="M134" s="12">
        <f t="shared" si="10"/>
        <v>0</v>
      </c>
    </row>
    <row r="135" spans="1:13" ht="18.75" x14ac:dyDescent="0.25">
      <c r="A135" s="77"/>
      <c r="B135" s="58" t="s">
        <v>227</v>
      </c>
      <c r="C135" s="58">
        <v>237</v>
      </c>
      <c r="D135" s="58">
        <v>447</v>
      </c>
      <c r="E135" s="58">
        <v>1</v>
      </c>
      <c r="F135" s="59"/>
      <c r="G135" s="60"/>
      <c r="H135" s="51">
        <f>D135/1000*C135/1000*E135*A135</f>
        <v>0</v>
      </c>
      <c r="I135" s="52">
        <f>R135*$I$9</f>
        <v>0</v>
      </c>
      <c r="J135" s="58"/>
      <c r="K135" s="58"/>
      <c r="L135" s="19">
        <f t="shared" si="9"/>
        <v>0</v>
      </c>
      <c r="M135" s="12">
        <f t="shared" si="10"/>
        <v>0</v>
      </c>
    </row>
    <row r="136" spans="1:13" ht="18.75" x14ac:dyDescent="0.25">
      <c r="A136" s="77"/>
      <c r="B136" s="58" t="s">
        <v>226</v>
      </c>
      <c r="C136" s="58">
        <v>237</v>
      </c>
      <c r="D136" s="58">
        <v>447</v>
      </c>
      <c r="E136" s="58">
        <v>1</v>
      </c>
      <c r="F136" s="59"/>
      <c r="G136" s="60"/>
      <c r="H136" s="49"/>
      <c r="I136" s="52"/>
      <c r="J136" s="59">
        <f>D136/1000*C136/1000*E136*A136</f>
        <v>0</v>
      </c>
      <c r="K136" s="53">
        <f>J136*$K$9</f>
        <v>0</v>
      </c>
      <c r="L136" s="19">
        <f t="shared" si="9"/>
        <v>0</v>
      </c>
      <c r="M136" s="12">
        <f t="shared" si="10"/>
        <v>0</v>
      </c>
    </row>
    <row r="137" spans="1:13" ht="18.75" customHeight="1" x14ac:dyDescent="0.25">
      <c r="A137" s="77"/>
      <c r="B137" s="58" t="s">
        <v>61</v>
      </c>
      <c r="C137" s="58">
        <v>356</v>
      </c>
      <c r="D137" s="58">
        <v>796</v>
      </c>
      <c r="E137" s="58">
        <v>2</v>
      </c>
      <c r="F137" s="59">
        <f t="shared" si="11"/>
        <v>0.56675200000000003</v>
      </c>
      <c r="G137" s="60">
        <f t="shared" si="12"/>
        <v>3377.8419200000003</v>
      </c>
      <c r="H137" s="49"/>
      <c r="I137" s="52"/>
      <c r="J137" s="58"/>
      <c r="K137" s="58"/>
      <c r="L137" s="19">
        <f t="shared" si="9"/>
        <v>0</v>
      </c>
      <c r="M137" s="12">
        <f t="shared" si="10"/>
        <v>0</v>
      </c>
    </row>
    <row r="138" spans="1:13" ht="18.75" x14ac:dyDescent="0.25">
      <c r="A138" s="77"/>
      <c r="B138" s="58" t="s">
        <v>228</v>
      </c>
      <c r="C138" s="58">
        <v>237</v>
      </c>
      <c r="D138" s="58">
        <v>677</v>
      </c>
      <c r="E138" s="58">
        <v>1</v>
      </c>
      <c r="F138" s="59"/>
      <c r="G138" s="60"/>
      <c r="H138" s="51">
        <f>D138/1000*C138/1000*E138*A138</f>
        <v>0</v>
      </c>
      <c r="I138" s="52">
        <f>R138*$I$9</f>
        <v>0</v>
      </c>
      <c r="J138" s="58"/>
      <c r="K138" s="58"/>
      <c r="L138" s="19">
        <f t="shared" si="9"/>
        <v>0</v>
      </c>
      <c r="M138" s="12">
        <f t="shared" si="10"/>
        <v>0</v>
      </c>
    </row>
    <row r="139" spans="1:13" ht="18.75" x14ac:dyDescent="0.25">
      <c r="A139" s="77"/>
      <c r="B139" s="58" t="s">
        <v>229</v>
      </c>
      <c r="C139" s="58">
        <v>237</v>
      </c>
      <c r="D139" s="58">
        <v>677</v>
      </c>
      <c r="E139" s="58">
        <v>1</v>
      </c>
      <c r="F139" s="59"/>
      <c r="G139" s="60"/>
      <c r="H139" s="49"/>
      <c r="I139" s="52"/>
      <c r="J139" s="59">
        <f>D139/1000*C139/1000*E139*A139</f>
        <v>0</v>
      </c>
      <c r="K139" s="53">
        <f>J139*$K$9</f>
        <v>0</v>
      </c>
      <c r="L139" s="19">
        <f t="shared" si="9"/>
        <v>0</v>
      </c>
      <c r="M139" s="12">
        <f t="shared" si="10"/>
        <v>0</v>
      </c>
    </row>
    <row r="140" spans="1:13" ht="18.75" customHeight="1" x14ac:dyDescent="0.25">
      <c r="A140" s="77"/>
      <c r="B140" s="58" t="s">
        <v>62</v>
      </c>
      <c r="C140" s="58">
        <v>356</v>
      </c>
      <c r="D140" s="58">
        <v>896</v>
      </c>
      <c r="E140" s="58">
        <v>2</v>
      </c>
      <c r="F140" s="59">
        <f t="shared" si="11"/>
        <v>0.63795199999999996</v>
      </c>
      <c r="G140" s="60">
        <f t="shared" si="12"/>
        <v>3802.1939199999997</v>
      </c>
      <c r="H140" s="49"/>
      <c r="I140" s="52"/>
      <c r="J140" s="58"/>
      <c r="K140" s="58"/>
      <c r="L140" s="19">
        <f t="shared" si="9"/>
        <v>0</v>
      </c>
      <c r="M140" s="12">
        <f t="shared" si="10"/>
        <v>0</v>
      </c>
    </row>
    <row r="141" spans="1:13" ht="18.75" x14ac:dyDescent="0.25">
      <c r="A141" s="77"/>
      <c r="B141" s="58" t="s">
        <v>230</v>
      </c>
      <c r="C141" s="58">
        <v>237</v>
      </c>
      <c r="D141" s="58">
        <v>777</v>
      </c>
      <c r="E141" s="58">
        <v>1</v>
      </c>
      <c r="F141" s="59"/>
      <c r="G141" s="60"/>
      <c r="H141" s="51">
        <f>D141/1000*C141/1000*E141*A141</f>
        <v>0</v>
      </c>
      <c r="I141" s="52">
        <f>R141*$I$9</f>
        <v>0</v>
      </c>
      <c r="J141" s="58"/>
      <c r="K141" s="58"/>
      <c r="L141" s="19">
        <f t="shared" ref="L141:L144" si="15">A141*G141</f>
        <v>0</v>
      </c>
      <c r="M141" s="12">
        <f t="shared" ref="M141:M144" si="16">F141*A141</f>
        <v>0</v>
      </c>
    </row>
    <row r="142" spans="1:13" ht="18.75" x14ac:dyDescent="0.25">
      <c r="A142" s="77"/>
      <c r="B142" s="58" t="s">
        <v>231</v>
      </c>
      <c r="C142" s="58">
        <v>237</v>
      </c>
      <c r="D142" s="58">
        <v>777</v>
      </c>
      <c r="E142" s="58">
        <v>1</v>
      </c>
      <c r="F142" s="59"/>
      <c r="G142" s="60"/>
      <c r="H142" s="49"/>
      <c r="I142" s="52"/>
      <c r="J142" s="59">
        <f>D142/1000*C142/1000*E142*A142</f>
        <v>0</v>
      </c>
      <c r="K142" s="53">
        <f>J142*$K$9</f>
        <v>0</v>
      </c>
      <c r="L142" s="19">
        <f t="shared" si="15"/>
        <v>0</v>
      </c>
      <c r="M142" s="12">
        <f t="shared" si="16"/>
        <v>0</v>
      </c>
    </row>
    <row r="143" spans="1:13" ht="18.75" customHeight="1" x14ac:dyDescent="0.25">
      <c r="A143" s="77"/>
      <c r="B143" s="58" t="s">
        <v>63</v>
      </c>
      <c r="C143" s="58">
        <v>356</v>
      </c>
      <c r="D143" s="58">
        <v>596</v>
      </c>
      <c r="E143" s="58">
        <v>1</v>
      </c>
      <c r="F143" s="59">
        <f t="shared" si="11"/>
        <v>0.21217599999999998</v>
      </c>
      <c r="G143" s="60">
        <f t="shared" si="12"/>
        <v>1264.5689599999998</v>
      </c>
      <c r="H143" s="49"/>
      <c r="I143" s="52"/>
      <c r="J143" s="18"/>
      <c r="K143" s="18"/>
      <c r="L143" s="19">
        <f t="shared" si="15"/>
        <v>0</v>
      </c>
      <c r="M143" s="12">
        <f t="shared" si="16"/>
        <v>0</v>
      </c>
    </row>
    <row r="144" spans="1:13" ht="18.75" customHeight="1" x14ac:dyDescent="0.25">
      <c r="A144" s="77"/>
      <c r="B144" s="58" t="s">
        <v>64</v>
      </c>
      <c r="C144" s="58">
        <v>494</v>
      </c>
      <c r="D144" s="58">
        <v>596</v>
      </c>
      <c r="E144" s="58">
        <v>1</v>
      </c>
      <c r="F144" s="59">
        <f t="shared" si="11"/>
        <v>0.29442399999999996</v>
      </c>
      <c r="G144" s="60">
        <f t="shared" si="12"/>
        <v>1754.7670399999997</v>
      </c>
      <c r="H144" s="49"/>
      <c r="I144" s="52"/>
      <c r="J144" s="54"/>
      <c r="K144" s="54"/>
      <c r="L144" s="19">
        <f t="shared" si="15"/>
        <v>0</v>
      </c>
      <c r="M144" s="12">
        <f t="shared" si="16"/>
        <v>0</v>
      </c>
    </row>
    <row r="145" spans="1:13" ht="18.75" customHeight="1" x14ac:dyDescent="0.25">
      <c r="A145" s="77"/>
      <c r="B145" s="92" t="s">
        <v>293</v>
      </c>
      <c r="C145" s="93">
        <v>354</v>
      </c>
      <c r="D145" s="93">
        <v>296</v>
      </c>
      <c r="E145" s="93">
        <v>1</v>
      </c>
      <c r="F145" s="94">
        <v>0.10478399999999999</v>
      </c>
      <c r="G145" s="60">
        <f t="shared" ref="G145:G154" si="17">F145*$G$9</f>
        <v>624.51263999999992</v>
      </c>
      <c r="H145" s="49"/>
      <c r="I145" s="52"/>
      <c r="J145" s="54"/>
      <c r="K145" s="54"/>
      <c r="L145" s="19">
        <f t="shared" ref="L145:L154" si="18">A145*G145</f>
        <v>0</v>
      </c>
      <c r="M145" s="12">
        <f t="shared" ref="M145:M154" si="19">F145*A145</f>
        <v>0</v>
      </c>
    </row>
    <row r="146" spans="1:13" ht="18.75" customHeight="1" x14ac:dyDescent="0.25">
      <c r="A146" s="77"/>
      <c r="B146" s="92" t="s">
        <v>294</v>
      </c>
      <c r="C146" s="93">
        <v>356</v>
      </c>
      <c r="D146" s="93">
        <v>396</v>
      </c>
      <c r="E146" s="93">
        <v>1</v>
      </c>
      <c r="F146" s="94">
        <v>0.14097599999999999</v>
      </c>
      <c r="G146" s="60">
        <f t="shared" si="17"/>
        <v>840.21695999999997</v>
      </c>
      <c r="H146" s="49"/>
      <c r="I146" s="52"/>
      <c r="J146" s="54"/>
      <c r="K146" s="54"/>
      <c r="L146" s="19">
        <f t="shared" si="18"/>
        <v>0</v>
      </c>
      <c r="M146" s="12">
        <f t="shared" si="19"/>
        <v>0</v>
      </c>
    </row>
    <row r="147" spans="1:13" ht="18.75" customHeight="1" x14ac:dyDescent="0.25">
      <c r="A147" s="99"/>
      <c r="B147" s="105" t="s">
        <v>295</v>
      </c>
      <c r="C147" s="93">
        <v>356</v>
      </c>
      <c r="D147" s="93">
        <v>270</v>
      </c>
      <c r="E147" s="93">
        <v>1</v>
      </c>
      <c r="F147" s="104">
        <v>0.18547599999999997</v>
      </c>
      <c r="G147" s="60">
        <f t="shared" si="17"/>
        <v>1105.4369599999998</v>
      </c>
      <c r="H147" s="49"/>
      <c r="I147" s="52"/>
      <c r="J147" s="54"/>
      <c r="K147" s="54"/>
      <c r="L147" s="19">
        <f t="shared" si="18"/>
        <v>0</v>
      </c>
      <c r="M147" s="12">
        <f t="shared" si="19"/>
        <v>0</v>
      </c>
    </row>
    <row r="148" spans="1:13" ht="18.75" customHeight="1" x14ac:dyDescent="0.25">
      <c r="A148" s="100"/>
      <c r="B148" s="105"/>
      <c r="C148" s="93">
        <v>356</v>
      </c>
      <c r="D148" s="93">
        <v>251</v>
      </c>
      <c r="E148" s="93">
        <v>1</v>
      </c>
      <c r="F148" s="104"/>
      <c r="G148" s="60">
        <f t="shared" si="17"/>
        <v>0</v>
      </c>
      <c r="H148" s="49"/>
      <c r="I148" s="52"/>
      <c r="J148" s="54"/>
      <c r="K148" s="54"/>
      <c r="L148" s="19">
        <f t="shared" si="18"/>
        <v>0</v>
      </c>
      <c r="M148" s="12">
        <f t="shared" si="19"/>
        <v>0</v>
      </c>
    </row>
    <row r="149" spans="1:13" ht="18.75" customHeight="1" x14ac:dyDescent="0.25">
      <c r="A149" s="99"/>
      <c r="B149" s="105" t="s">
        <v>296</v>
      </c>
      <c r="C149" s="93">
        <v>356</v>
      </c>
      <c r="D149" s="93">
        <v>270</v>
      </c>
      <c r="E149" s="93">
        <v>1</v>
      </c>
      <c r="F149" s="104">
        <v>0.18547599999999997</v>
      </c>
      <c r="G149" s="60">
        <f t="shared" si="17"/>
        <v>1105.4369599999998</v>
      </c>
      <c r="H149" s="49"/>
      <c r="I149" s="52"/>
      <c r="J149" s="54"/>
      <c r="K149" s="54"/>
      <c r="L149" s="19">
        <f t="shared" si="18"/>
        <v>0</v>
      </c>
      <c r="M149" s="12">
        <f t="shared" si="19"/>
        <v>0</v>
      </c>
    </row>
    <row r="150" spans="1:13" ht="18.75" customHeight="1" x14ac:dyDescent="0.25">
      <c r="A150" s="100"/>
      <c r="B150" s="105"/>
      <c r="C150" s="93">
        <v>356</v>
      </c>
      <c r="D150" s="93">
        <v>251</v>
      </c>
      <c r="E150" s="93">
        <v>1</v>
      </c>
      <c r="F150" s="104"/>
      <c r="G150" s="60">
        <f t="shared" si="17"/>
        <v>0</v>
      </c>
      <c r="H150" s="49"/>
      <c r="I150" s="52"/>
      <c r="J150" s="54"/>
      <c r="K150" s="54"/>
      <c r="L150" s="19">
        <f t="shared" si="18"/>
        <v>0</v>
      </c>
      <c r="M150" s="12">
        <f t="shared" si="19"/>
        <v>0</v>
      </c>
    </row>
    <row r="151" spans="1:13" ht="18.75" customHeight="1" x14ac:dyDescent="0.25">
      <c r="A151" s="99"/>
      <c r="B151" s="105" t="s">
        <v>297</v>
      </c>
      <c r="C151" s="93">
        <v>354</v>
      </c>
      <c r="D151" s="93">
        <v>533</v>
      </c>
      <c r="E151" s="93">
        <v>1</v>
      </c>
      <c r="F151" s="104">
        <v>0.39081599999999994</v>
      </c>
      <c r="G151" s="106">
        <f t="shared" si="17"/>
        <v>2329.2633599999995</v>
      </c>
      <c r="H151" s="49"/>
      <c r="I151" s="52"/>
      <c r="J151" s="54"/>
      <c r="K151" s="54"/>
      <c r="L151" s="19">
        <f t="shared" si="18"/>
        <v>0</v>
      </c>
      <c r="M151" s="12">
        <f t="shared" si="19"/>
        <v>0</v>
      </c>
    </row>
    <row r="152" spans="1:13" ht="18.75" customHeight="1" x14ac:dyDescent="0.25">
      <c r="A152" s="100"/>
      <c r="B152" s="105"/>
      <c r="C152" s="93">
        <v>354</v>
      </c>
      <c r="D152" s="93">
        <v>571</v>
      </c>
      <c r="E152" s="93">
        <v>1</v>
      </c>
      <c r="F152" s="104"/>
      <c r="G152" s="107"/>
      <c r="H152" s="49"/>
      <c r="I152" s="52"/>
      <c r="J152" s="54"/>
      <c r="K152" s="54"/>
      <c r="L152" s="19">
        <f t="shared" si="18"/>
        <v>0</v>
      </c>
      <c r="M152" s="12">
        <f t="shared" si="19"/>
        <v>0</v>
      </c>
    </row>
    <row r="153" spans="1:13" ht="18.75" customHeight="1" x14ac:dyDescent="0.25">
      <c r="A153" s="77"/>
      <c r="B153" s="92" t="s">
        <v>298</v>
      </c>
      <c r="C153" s="93">
        <v>356</v>
      </c>
      <c r="D153" s="93">
        <v>796</v>
      </c>
      <c r="E153" s="93">
        <v>1</v>
      </c>
      <c r="F153" s="94">
        <v>0.28337600000000002</v>
      </c>
      <c r="G153" s="60">
        <f t="shared" si="17"/>
        <v>1688.9209600000002</v>
      </c>
      <c r="H153" s="49"/>
      <c r="I153" s="52"/>
      <c r="J153" s="54"/>
      <c r="K153" s="54"/>
      <c r="L153" s="19">
        <f t="shared" si="18"/>
        <v>0</v>
      </c>
      <c r="M153" s="12">
        <f t="shared" si="19"/>
        <v>0</v>
      </c>
    </row>
    <row r="154" spans="1:13" ht="18.75" customHeight="1" x14ac:dyDescent="0.25">
      <c r="A154" s="77"/>
      <c r="B154" s="92" t="s">
        <v>299</v>
      </c>
      <c r="C154" s="93">
        <v>356</v>
      </c>
      <c r="D154" s="93">
        <v>896</v>
      </c>
      <c r="E154" s="93">
        <v>1</v>
      </c>
      <c r="F154" s="94">
        <v>0.31897599999999998</v>
      </c>
      <c r="G154" s="60">
        <f t="shared" si="17"/>
        <v>1901.0969599999999</v>
      </c>
      <c r="H154" s="49"/>
      <c r="I154" s="52"/>
      <c r="J154" s="54"/>
      <c r="K154" s="54"/>
      <c r="L154" s="19">
        <f t="shared" si="18"/>
        <v>0</v>
      </c>
      <c r="M154" s="12">
        <f t="shared" si="19"/>
        <v>0</v>
      </c>
    </row>
    <row r="155" spans="1:13" ht="28.5" customHeight="1" x14ac:dyDescent="0.25">
      <c r="A155" s="182" t="s">
        <v>174</v>
      </c>
      <c r="B155" s="182"/>
      <c r="C155" s="182"/>
      <c r="D155" s="182"/>
      <c r="E155" s="182"/>
      <c r="F155" s="182"/>
      <c r="G155" s="182"/>
      <c r="H155" s="55"/>
      <c r="I155" s="56"/>
      <c r="J155" s="56"/>
      <c r="K155" s="57"/>
      <c r="L155" s="19"/>
    </row>
    <row r="156" spans="1:13" ht="18.75" customHeight="1" x14ac:dyDescent="0.25">
      <c r="A156" s="77"/>
      <c r="B156" s="58" t="s">
        <v>72</v>
      </c>
      <c r="C156" s="58">
        <v>714</v>
      </c>
      <c r="D156" s="58">
        <v>146</v>
      </c>
      <c r="E156" s="58">
        <v>1</v>
      </c>
      <c r="F156" s="59">
        <f t="shared" ref="F156:F170" si="20">((C156/1000)*(D156/1000))*E156</f>
        <v>0.10424399999999999</v>
      </c>
      <c r="G156" s="60">
        <f t="shared" ref="G156:G164" si="21">$G$9*F156</f>
        <v>621.29423999999995</v>
      </c>
      <c r="H156" s="49"/>
      <c r="I156" s="50"/>
      <c r="J156" s="50"/>
      <c r="K156" s="50"/>
      <c r="L156" s="19">
        <f t="shared" ref="L156" si="22">A156*G156</f>
        <v>0</v>
      </c>
      <c r="M156" s="12">
        <f t="shared" ref="M156" si="23">F156*A156</f>
        <v>0</v>
      </c>
    </row>
    <row r="157" spans="1:13" ht="18.75" customHeight="1" x14ac:dyDescent="0.25">
      <c r="A157" s="77"/>
      <c r="B157" s="58" t="s">
        <v>181</v>
      </c>
      <c r="C157" s="58">
        <v>714</v>
      </c>
      <c r="D157" s="58">
        <v>146</v>
      </c>
      <c r="E157" s="58">
        <v>1</v>
      </c>
      <c r="F157" s="59">
        <f t="shared" si="20"/>
        <v>0.10424399999999999</v>
      </c>
      <c r="G157" s="60">
        <f t="shared" si="21"/>
        <v>621.29423999999995</v>
      </c>
      <c r="H157" s="49"/>
      <c r="I157" s="18"/>
      <c r="J157" s="18"/>
      <c r="K157" s="18"/>
      <c r="L157" s="19">
        <f t="shared" ref="L157:L220" si="24">A157*G157</f>
        <v>0</v>
      </c>
      <c r="M157" s="12">
        <f t="shared" ref="M157:M220" si="25">F157*A157</f>
        <v>0</v>
      </c>
    </row>
    <row r="158" spans="1:13" ht="18.75" customHeight="1" x14ac:dyDescent="0.25">
      <c r="A158" s="77"/>
      <c r="B158" s="58" t="s">
        <v>182</v>
      </c>
      <c r="C158" s="58">
        <v>714</v>
      </c>
      <c r="D158" s="58">
        <v>146</v>
      </c>
      <c r="E158" s="58">
        <v>1</v>
      </c>
      <c r="F158" s="59">
        <f t="shared" si="20"/>
        <v>0.10424399999999999</v>
      </c>
      <c r="G158" s="60">
        <f t="shared" si="21"/>
        <v>621.29423999999995</v>
      </c>
      <c r="H158" s="49"/>
      <c r="I158" s="18"/>
      <c r="J158" s="18"/>
      <c r="K158" s="18"/>
      <c r="L158" s="19">
        <f t="shared" si="24"/>
        <v>0</v>
      </c>
      <c r="M158" s="12">
        <f t="shared" si="25"/>
        <v>0</v>
      </c>
    </row>
    <row r="159" spans="1:13" ht="18.75" customHeight="1" x14ac:dyDescent="0.25">
      <c r="A159" s="77"/>
      <c r="B159" s="58" t="s">
        <v>94</v>
      </c>
      <c r="C159" s="58">
        <v>714</v>
      </c>
      <c r="D159" s="58">
        <v>296</v>
      </c>
      <c r="E159" s="58">
        <v>1</v>
      </c>
      <c r="F159" s="59">
        <f t="shared" si="20"/>
        <v>0.21134399999999998</v>
      </c>
      <c r="G159" s="60">
        <f t="shared" si="21"/>
        <v>1259.6102399999997</v>
      </c>
      <c r="H159" s="49"/>
      <c r="I159" s="18"/>
      <c r="J159" s="18"/>
      <c r="K159" s="18"/>
      <c r="L159" s="19">
        <f t="shared" si="24"/>
        <v>0</v>
      </c>
      <c r="M159" s="12">
        <f t="shared" si="25"/>
        <v>0</v>
      </c>
    </row>
    <row r="160" spans="1:13" ht="18.75" customHeight="1" x14ac:dyDescent="0.25">
      <c r="A160" s="77"/>
      <c r="B160" s="58" t="s">
        <v>95</v>
      </c>
      <c r="C160" s="58">
        <v>714</v>
      </c>
      <c r="D160" s="58">
        <v>296</v>
      </c>
      <c r="E160" s="58">
        <v>1</v>
      </c>
      <c r="F160" s="59">
        <f t="shared" si="20"/>
        <v>0.21134399999999998</v>
      </c>
      <c r="G160" s="60">
        <f t="shared" si="21"/>
        <v>1259.6102399999997</v>
      </c>
      <c r="H160" s="49"/>
      <c r="I160" s="18"/>
      <c r="J160" s="18"/>
      <c r="K160" s="18"/>
      <c r="L160" s="19">
        <f t="shared" si="24"/>
        <v>0</v>
      </c>
      <c r="M160" s="12">
        <f t="shared" si="25"/>
        <v>0</v>
      </c>
    </row>
    <row r="161" spans="1:13" ht="18.75" customHeight="1" x14ac:dyDescent="0.25">
      <c r="A161" s="77"/>
      <c r="B161" s="58" t="s">
        <v>96</v>
      </c>
      <c r="C161" s="58">
        <v>714</v>
      </c>
      <c r="D161" s="58">
        <v>396</v>
      </c>
      <c r="E161" s="58">
        <v>1</v>
      </c>
      <c r="F161" s="59">
        <f t="shared" si="20"/>
        <v>0.282744</v>
      </c>
      <c r="G161" s="60">
        <f t="shared" si="21"/>
        <v>1685.1542400000001</v>
      </c>
      <c r="H161" s="49"/>
      <c r="I161" s="18"/>
      <c r="J161" s="18"/>
      <c r="K161" s="18"/>
      <c r="L161" s="19">
        <f t="shared" si="24"/>
        <v>0</v>
      </c>
      <c r="M161" s="12">
        <f t="shared" si="25"/>
        <v>0</v>
      </c>
    </row>
    <row r="162" spans="1:13" ht="18.75" customHeight="1" x14ac:dyDescent="0.25">
      <c r="A162" s="77"/>
      <c r="B162" s="58" t="s">
        <v>97</v>
      </c>
      <c r="C162" s="58">
        <v>714</v>
      </c>
      <c r="D162" s="58">
        <v>396</v>
      </c>
      <c r="E162" s="58">
        <v>1</v>
      </c>
      <c r="F162" s="59">
        <f t="shared" si="20"/>
        <v>0.282744</v>
      </c>
      <c r="G162" s="60">
        <f t="shared" si="21"/>
        <v>1685.1542400000001</v>
      </c>
      <c r="H162" s="49"/>
      <c r="I162" s="18"/>
      <c r="J162" s="18"/>
      <c r="K162" s="18"/>
      <c r="L162" s="19">
        <f t="shared" si="24"/>
        <v>0</v>
      </c>
      <c r="M162" s="12">
        <f t="shared" si="25"/>
        <v>0</v>
      </c>
    </row>
    <row r="163" spans="1:13" ht="18.75" customHeight="1" x14ac:dyDescent="0.25">
      <c r="A163" s="77"/>
      <c r="B163" s="58" t="s">
        <v>98</v>
      </c>
      <c r="C163" s="58">
        <v>714</v>
      </c>
      <c r="D163" s="58">
        <v>446</v>
      </c>
      <c r="E163" s="58">
        <v>1</v>
      </c>
      <c r="F163" s="59">
        <f t="shared" si="20"/>
        <v>0.318444</v>
      </c>
      <c r="G163" s="60">
        <f t="shared" si="21"/>
        <v>1897.92624</v>
      </c>
      <c r="H163" s="49"/>
      <c r="I163" s="18"/>
      <c r="J163" s="18"/>
      <c r="K163" s="18"/>
      <c r="L163" s="19">
        <f t="shared" si="24"/>
        <v>0</v>
      </c>
      <c r="M163" s="12">
        <f t="shared" si="25"/>
        <v>0</v>
      </c>
    </row>
    <row r="164" spans="1:13" ht="18.75" customHeight="1" x14ac:dyDescent="0.25">
      <c r="A164" s="77"/>
      <c r="B164" s="58" t="s">
        <v>99</v>
      </c>
      <c r="C164" s="58">
        <v>714</v>
      </c>
      <c r="D164" s="58">
        <v>446</v>
      </c>
      <c r="E164" s="58">
        <v>1</v>
      </c>
      <c r="F164" s="59">
        <f t="shared" si="20"/>
        <v>0.318444</v>
      </c>
      <c r="G164" s="60">
        <f t="shared" si="21"/>
        <v>1897.92624</v>
      </c>
      <c r="H164" s="49"/>
      <c r="I164" s="18"/>
      <c r="J164" s="18"/>
      <c r="K164" s="18"/>
      <c r="L164" s="19">
        <f t="shared" si="24"/>
        <v>0</v>
      </c>
      <c r="M164" s="12">
        <f t="shared" si="25"/>
        <v>0</v>
      </c>
    </row>
    <row r="165" spans="1:13" ht="18.75" customHeight="1" x14ac:dyDescent="0.25">
      <c r="A165" s="77"/>
      <c r="B165" s="58" t="s">
        <v>100</v>
      </c>
      <c r="C165" s="58">
        <v>714</v>
      </c>
      <c r="D165" s="58">
        <v>496</v>
      </c>
      <c r="E165" s="58">
        <v>1</v>
      </c>
      <c r="F165" s="59">
        <f t="shared" si="20"/>
        <v>0.35414399999999996</v>
      </c>
      <c r="G165" s="60">
        <f t="shared" ref="G165:G170" si="26">F165*$G$9</f>
        <v>2110.6982399999997</v>
      </c>
      <c r="H165" s="49"/>
      <c r="I165" s="18"/>
      <c r="J165" s="18"/>
      <c r="K165" s="18"/>
      <c r="L165" s="19">
        <f t="shared" si="24"/>
        <v>0</v>
      </c>
      <c r="M165" s="12">
        <f t="shared" si="25"/>
        <v>0</v>
      </c>
    </row>
    <row r="166" spans="1:13" ht="18.75" customHeight="1" x14ac:dyDescent="0.25">
      <c r="A166" s="77"/>
      <c r="B166" s="58" t="s">
        <v>101</v>
      </c>
      <c r="C166" s="58">
        <v>714</v>
      </c>
      <c r="D166" s="58">
        <v>496</v>
      </c>
      <c r="E166" s="58">
        <v>1</v>
      </c>
      <c r="F166" s="59">
        <f t="shared" si="20"/>
        <v>0.35414399999999996</v>
      </c>
      <c r="G166" s="60">
        <f t="shared" si="26"/>
        <v>2110.6982399999997</v>
      </c>
      <c r="H166" s="49"/>
      <c r="I166" s="18"/>
      <c r="J166" s="18"/>
      <c r="K166" s="18"/>
      <c r="L166" s="19">
        <f t="shared" si="24"/>
        <v>0</v>
      </c>
      <c r="M166" s="12">
        <f t="shared" si="25"/>
        <v>0</v>
      </c>
    </row>
    <row r="167" spans="1:13" ht="18.75" customHeight="1" x14ac:dyDescent="0.25">
      <c r="A167" s="77"/>
      <c r="B167" s="58" t="s">
        <v>102</v>
      </c>
      <c r="C167" s="58">
        <v>714</v>
      </c>
      <c r="D167" s="58">
        <v>596</v>
      </c>
      <c r="E167" s="58">
        <v>1</v>
      </c>
      <c r="F167" s="59">
        <f t="shared" si="20"/>
        <v>0.42554399999999998</v>
      </c>
      <c r="G167" s="60">
        <f t="shared" si="26"/>
        <v>2536.24224</v>
      </c>
      <c r="H167" s="49"/>
      <c r="I167" s="18"/>
      <c r="J167" s="18"/>
      <c r="K167" s="18"/>
      <c r="L167" s="19">
        <f t="shared" si="24"/>
        <v>0</v>
      </c>
      <c r="M167" s="12">
        <f t="shared" si="25"/>
        <v>0</v>
      </c>
    </row>
    <row r="168" spans="1:13" ht="18.75" customHeight="1" x14ac:dyDescent="0.25">
      <c r="A168" s="77"/>
      <c r="B168" s="58" t="s">
        <v>103</v>
      </c>
      <c r="C168" s="58">
        <v>714</v>
      </c>
      <c r="D168" s="58">
        <v>596</v>
      </c>
      <c r="E168" s="58">
        <v>1</v>
      </c>
      <c r="F168" s="59">
        <f t="shared" si="20"/>
        <v>0.42554399999999998</v>
      </c>
      <c r="G168" s="60">
        <f t="shared" si="26"/>
        <v>2536.24224</v>
      </c>
      <c r="H168" s="49"/>
      <c r="I168" s="18"/>
      <c r="J168" s="18"/>
      <c r="K168" s="18"/>
      <c r="L168" s="19">
        <f t="shared" si="24"/>
        <v>0</v>
      </c>
      <c r="M168" s="12">
        <f t="shared" si="25"/>
        <v>0</v>
      </c>
    </row>
    <row r="169" spans="1:13" ht="18.75" customHeight="1" x14ac:dyDescent="0.25">
      <c r="A169" s="77"/>
      <c r="B169" s="58" t="s">
        <v>239</v>
      </c>
      <c r="C169" s="58">
        <v>356</v>
      </c>
      <c r="D169" s="58">
        <v>896</v>
      </c>
      <c r="E169" s="58">
        <v>1</v>
      </c>
      <c r="F169" s="59">
        <f t="shared" si="20"/>
        <v>0.31897599999999998</v>
      </c>
      <c r="G169" s="60">
        <f t="shared" si="26"/>
        <v>1901.0969599999999</v>
      </c>
      <c r="H169" s="49"/>
      <c r="I169" s="18"/>
      <c r="J169" s="18"/>
      <c r="K169" s="18"/>
      <c r="L169" s="19">
        <f t="shared" si="24"/>
        <v>0</v>
      </c>
      <c r="M169" s="12">
        <f t="shared" si="25"/>
        <v>0</v>
      </c>
    </row>
    <row r="170" spans="1:13" s="1" customFormat="1" ht="18.75" x14ac:dyDescent="0.25">
      <c r="A170" s="87"/>
      <c r="B170" s="58" t="s">
        <v>259</v>
      </c>
      <c r="C170" s="58">
        <v>714</v>
      </c>
      <c r="D170" s="58">
        <v>596</v>
      </c>
      <c r="E170" s="58">
        <v>1</v>
      </c>
      <c r="F170" s="59">
        <f t="shared" si="20"/>
        <v>0.42554399999999998</v>
      </c>
      <c r="G170" s="60">
        <f t="shared" si="26"/>
        <v>2536.24224</v>
      </c>
      <c r="H170" s="60"/>
      <c r="I170" s="60"/>
      <c r="J170" s="18"/>
      <c r="K170" s="18"/>
      <c r="L170" s="19">
        <f t="shared" si="24"/>
        <v>0</v>
      </c>
      <c r="M170" s="12">
        <f t="shared" si="25"/>
        <v>0</v>
      </c>
    </row>
    <row r="171" spans="1:13" s="1" customFormat="1" ht="18.75" x14ac:dyDescent="0.25">
      <c r="A171" s="87"/>
      <c r="B171" s="58" t="s">
        <v>260</v>
      </c>
      <c r="C171" s="58">
        <v>714</v>
      </c>
      <c r="D171" s="58">
        <v>596</v>
      </c>
      <c r="E171" s="58">
        <v>1</v>
      </c>
      <c r="F171" s="59">
        <f t="shared" ref="F171:F184" si="27">((C171/1000)*(D171/1000))*E171</f>
        <v>0.42554399999999998</v>
      </c>
      <c r="G171" s="60">
        <f t="shared" ref="G171:G184" si="28">F171*$G$9</f>
        <v>2536.24224</v>
      </c>
      <c r="H171" s="60"/>
      <c r="I171" s="60"/>
      <c r="J171" s="18"/>
      <c r="K171" s="18"/>
      <c r="L171" s="19">
        <f t="shared" si="24"/>
        <v>0</v>
      </c>
      <c r="M171" s="12">
        <f t="shared" si="25"/>
        <v>0</v>
      </c>
    </row>
    <row r="172" spans="1:13" s="1" customFormat="1" ht="18.75" x14ac:dyDescent="0.25">
      <c r="A172" s="87"/>
      <c r="B172" s="58" t="s">
        <v>319</v>
      </c>
      <c r="C172" s="58">
        <v>714</v>
      </c>
      <c r="D172" s="58">
        <v>596</v>
      </c>
      <c r="E172" s="58">
        <v>1</v>
      </c>
      <c r="F172" s="59">
        <f t="shared" si="27"/>
        <v>0.42554399999999998</v>
      </c>
      <c r="G172" s="60">
        <f t="shared" si="28"/>
        <v>2536.24224</v>
      </c>
      <c r="H172" s="60"/>
      <c r="I172" s="60"/>
      <c r="J172" s="18"/>
      <c r="K172" s="18"/>
      <c r="L172" s="19">
        <f t="shared" si="24"/>
        <v>0</v>
      </c>
      <c r="M172" s="12">
        <f t="shared" si="25"/>
        <v>0</v>
      </c>
    </row>
    <row r="173" spans="1:13" s="1" customFormat="1" ht="18.75" x14ac:dyDescent="0.25">
      <c r="A173" s="87"/>
      <c r="B173" s="58" t="s">
        <v>279</v>
      </c>
      <c r="C173" s="58">
        <v>356</v>
      </c>
      <c r="D173" s="58">
        <v>596</v>
      </c>
      <c r="E173" s="58">
        <v>2</v>
      </c>
      <c r="F173" s="59">
        <f t="shared" si="27"/>
        <v>0.42435199999999995</v>
      </c>
      <c r="G173" s="60">
        <f t="shared" si="28"/>
        <v>2529.1379199999997</v>
      </c>
      <c r="H173" s="60"/>
      <c r="I173" s="60"/>
      <c r="J173" s="18"/>
      <c r="K173" s="18"/>
      <c r="L173" s="19">
        <f t="shared" si="24"/>
        <v>0</v>
      </c>
      <c r="M173" s="12">
        <f t="shared" si="25"/>
        <v>0</v>
      </c>
    </row>
    <row r="174" spans="1:13" s="1" customFormat="1" ht="18.75" x14ac:dyDescent="0.25">
      <c r="A174" s="87"/>
      <c r="B174" s="58" t="s">
        <v>261</v>
      </c>
      <c r="C174" s="58">
        <v>356</v>
      </c>
      <c r="D174" s="58">
        <v>596</v>
      </c>
      <c r="E174" s="58">
        <v>2</v>
      </c>
      <c r="F174" s="59">
        <f t="shared" si="27"/>
        <v>0.42435199999999995</v>
      </c>
      <c r="G174" s="60">
        <f t="shared" si="28"/>
        <v>2529.1379199999997</v>
      </c>
      <c r="H174" s="60"/>
      <c r="I174" s="60"/>
      <c r="J174" s="18"/>
      <c r="K174" s="18"/>
      <c r="L174" s="19">
        <f t="shared" si="24"/>
        <v>0</v>
      </c>
      <c r="M174" s="12">
        <f t="shared" si="25"/>
        <v>0</v>
      </c>
    </row>
    <row r="175" spans="1:13" s="1" customFormat="1" ht="18.75" x14ac:dyDescent="0.25">
      <c r="A175" s="87"/>
      <c r="B175" s="58" t="s">
        <v>320</v>
      </c>
      <c r="C175" s="58">
        <v>356</v>
      </c>
      <c r="D175" s="58">
        <v>596</v>
      </c>
      <c r="E175" s="58">
        <v>2</v>
      </c>
      <c r="F175" s="59">
        <f t="shared" si="27"/>
        <v>0.42435199999999995</v>
      </c>
      <c r="G175" s="60">
        <f t="shared" si="28"/>
        <v>2529.1379199999997</v>
      </c>
      <c r="H175" s="60"/>
      <c r="I175" s="60"/>
      <c r="J175" s="18"/>
      <c r="K175" s="18"/>
      <c r="L175" s="19">
        <f t="shared" si="24"/>
        <v>0</v>
      </c>
      <c r="M175" s="12">
        <f t="shared" si="25"/>
        <v>0</v>
      </c>
    </row>
    <row r="176" spans="1:13" s="1" customFormat="1" ht="18.75" x14ac:dyDescent="0.25">
      <c r="A176" s="87"/>
      <c r="B176" s="58" t="s">
        <v>280</v>
      </c>
      <c r="C176" s="58">
        <v>356</v>
      </c>
      <c r="D176" s="58">
        <v>796</v>
      </c>
      <c r="E176" s="58">
        <v>2</v>
      </c>
      <c r="F176" s="59">
        <f t="shared" si="27"/>
        <v>0.56675200000000003</v>
      </c>
      <c r="G176" s="60">
        <f t="shared" si="28"/>
        <v>3377.8419200000003</v>
      </c>
      <c r="H176" s="60"/>
      <c r="I176" s="60"/>
      <c r="J176" s="18"/>
      <c r="K176" s="18"/>
      <c r="L176" s="19">
        <f t="shared" si="24"/>
        <v>0</v>
      </c>
      <c r="M176" s="12">
        <f t="shared" si="25"/>
        <v>0</v>
      </c>
    </row>
    <row r="177" spans="1:13" s="1" customFormat="1" ht="18.75" x14ac:dyDescent="0.25">
      <c r="A177" s="87"/>
      <c r="B177" s="58" t="s">
        <v>262</v>
      </c>
      <c r="C177" s="58">
        <v>356</v>
      </c>
      <c r="D177" s="58">
        <v>796</v>
      </c>
      <c r="E177" s="58">
        <v>2</v>
      </c>
      <c r="F177" s="59">
        <f t="shared" si="27"/>
        <v>0.56675200000000003</v>
      </c>
      <c r="G177" s="60">
        <f t="shared" si="28"/>
        <v>3377.8419200000003</v>
      </c>
      <c r="H177" s="60"/>
      <c r="I177" s="60"/>
      <c r="J177" s="18"/>
      <c r="K177" s="18"/>
      <c r="L177" s="19">
        <f t="shared" si="24"/>
        <v>0</v>
      </c>
      <c r="M177" s="12">
        <f t="shared" si="25"/>
        <v>0</v>
      </c>
    </row>
    <row r="178" spans="1:13" s="1" customFormat="1" ht="18.75" x14ac:dyDescent="0.25">
      <c r="A178" s="87"/>
      <c r="B178" s="58" t="s">
        <v>321</v>
      </c>
      <c r="C178" s="58">
        <v>356</v>
      </c>
      <c r="D178" s="58">
        <v>796</v>
      </c>
      <c r="E178" s="58">
        <v>2</v>
      </c>
      <c r="F178" s="59">
        <f t="shared" si="27"/>
        <v>0.56675200000000003</v>
      </c>
      <c r="G178" s="60">
        <f t="shared" si="28"/>
        <v>3377.8419200000003</v>
      </c>
      <c r="H178" s="60"/>
      <c r="I178" s="60"/>
      <c r="J178" s="18"/>
      <c r="K178" s="18"/>
      <c r="L178" s="19">
        <f t="shared" si="24"/>
        <v>0</v>
      </c>
      <c r="M178" s="12">
        <f t="shared" si="25"/>
        <v>0</v>
      </c>
    </row>
    <row r="179" spans="1:13" s="1" customFormat="1" ht="18.75" x14ac:dyDescent="0.25">
      <c r="A179" s="87"/>
      <c r="B179" s="58" t="s">
        <v>281</v>
      </c>
      <c r="C179" s="58">
        <v>356</v>
      </c>
      <c r="D179" s="58">
        <v>896</v>
      </c>
      <c r="E179" s="58">
        <v>2</v>
      </c>
      <c r="F179" s="59">
        <f t="shared" si="27"/>
        <v>0.63795199999999996</v>
      </c>
      <c r="G179" s="60">
        <f t="shared" si="28"/>
        <v>3802.1939199999997</v>
      </c>
      <c r="H179" s="60"/>
      <c r="I179" s="60"/>
      <c r="J179" s="18"/>
      <c r="K179" s="18"/>
      <c r="L179" s="19">
        <f t="shared" si="24"/>
        <v>0</v>
      </c>
      <c r="M179" s="12">
        <f t="shared" si="25"/>
        <v>0</v>
      </c>
    </row>
    <row r="180" spans="1:13" s="1" customFormat="1" ht="18.75" x14ac:dyDescent="0.25">
      <c r="A180" s="87"/>
      <c r="B180" s="58" t="s">
        <v>263</v>
      </c>
      <c r="C180" s="58">
        <v>356</v>
      </c>
      <c r="D180" s="58">
        <v>896</v>
      </c>
      <c r="E180" s="58">
        <v>2</v>
      </c>
      <c r="F180" s="59">
        <f t="shared" si="27"/>
        <v>0.63795199999999996</v>
      </c>
      <c r="G180" s="60">
        <f t="shared" si="28"/>
        <v>3802.1939199999997</v>
      </c>
      <c r="H180" s="60"/>
      <c r="I180" s="60"/>
      <c r="J180" s="18"/>
      <c r="K180" s="18"/>
      <c r="L180" s="19">
        <f t="shared" si="24"/>
        <v>0</v>
      </c>
      <c r="M180" s="12">
        <f t="shared" si="25"/>
        <v>0</v>
      </c>
    </row>
    <row r="181" spans="1:13" s="1" customFormat="1" ht="18.75" x14ac:dyDescent="0.25">
      <c r="A181" s="87"/>
      <c r="B181" s="58" t="s">
        <v>322</v>
      </c>
      <c r="C181" s="58">
        <v>356</v>
      </c>
      <c r="D181" s="58">
        <v>896</v>
      </c>
      <c r="E181" s="58">
        <v>2</v>
      </c>
      <c r="F181" s="59">
        <f t="shared" si="27"/>
        <v>0.63795199999999996</v>
      </c>
      <c r="G181" s="60">
        <f t="shared" si="28"/>
        <v>3802.1939199999997</v>
      </c>
      <c r="H181" s="60"/>
      <c r="I181" s="60"/>
      <c r="J181" s="18"/>
      <c r="K181" s="18"/>
      <c r="L181" s="19">
        <f t="shared" si="24"/>
        <v>0</v>
      </c>
      <c r="M181" s="12">
        <f t="shared" si="25"/>
        <v>0</v>
      </c>
    </row>
    <row r="182" spans="1:13" s="1" customFormat="1" ht="18.75" x14ac:dyDescent="0.25">
      <c r="A182" s="87"/>
      <c r="B182" s="58" t="s">
        <v>282</v>
      </c>
      <c r="C182" s="58">
        <v>356</v>
      </c>
      <c r="D182" s="58">
        <v>596</v>
      </c>
      <c r="E182" s="58">
        <v>2</v>
      </c>
      <c r="F182" s="59">
        <f t="shared" si="27"/>
        <v>0.42435199999999995</v>
      </c>
      <c r="G182" s="60">
        <f t="shared" si="28"/>
        <v>2529.1379199999997</v>
      </c>
      <c r="H182" s="60"/>
      <c r="I182" s="60"/>
      <c r="J182" s="18"/>
      <c r="K182" s="18"/>
      <c r="L182" s="19">
        <f t="shared" si="24"/>
        <v>0</v>
      </c>
      <c r="M182" s="12">
        <f t="shared" si="25"/>
        <v>0</v>
      </c>
    </row>
    <row r="183" spans="1:13" s="1" customFormat="1" ht="18.75" x14ac:dyDescent="0.25">
      <c r="A183" s="87"/>
      <c r="B183" s="58" t="s">
        <v>264</v>
      </c>
      <c r="C183" s="58">
        <v>356</v>
      </c>
      <c r="D183" s="58">
        <v>596</v>
      </c>
      <c r="E183" s="58">
        <v>2</v>
      </c>
      <c r="F183" s="59">
        <f t="shared" si="27"/>
        <v>0.42435199999999995</v>
      </c>
      <c r="G183" s="60">
        <f t="shared" si="28"/>
        <v>2529.1379199999997</v>
      </c>
      <c r="H183" s="60"/>
      <c r="I183" s="60"/>
      <c r="J183" s="18"/>
      <c r="K183" s="18"/>
      <c r="L183" s="19">
        <f t="shared" si="24"/>
        <v>0</v>
      </c>
      <c r="M183" s="12">
        <f t="shared" si="25"/>
        <v>0</v>
      </c>
    </row>
    <row r="184" spans="1:13" s="1" customFormat="1" ht="18.75" x14ac:dyDescent="0.25">
      <c r="A184" s="87"/>
      <c r="B184" s="58" t="s">
        <v>323</v>
      </c>
      <c r="C184" s="58">
        <v>356</v>
      </c>
      <c r="D184" s="58">
        <v>596</v>
      </c>
      <c r="E184" s="58">
        <v>2</v>
      </c>
      <c r="F184" s="59">
        <f t="shared" si="27"/>
        <v>0.42435199999999995</v>
      </c>
      <c r="G184" s="60">
        <f t="shared" si="28"/>
        <v>2529.1379199999997</v>
      </c>
      <c r="H184" s="60"/>
      <c r="I184" s="60"/>
      <c r="J184" s="18"/>
      <c r="K184" s="18"/>
      <c r="L184" s="19">
        <f t="shared" si="24"/>
        <v>0</v>
      </c>
      <c r="M184" s="12">
        <f t="shared" si="25"/>
        <v>0</v>
      </c>
    </row>
    <row r="185" spans="1:13" s="1" customFormat="1" x14ac:dyDescent="0.25">
      <c r="A185" s="187"/>
      <c r="B185" s="102" t="s">
        <v>73</v>
      </c>
      <c r="C185" s="58">
        <v>140</v>
      </c>
      <c r="D185" s="58">
        <v>496</v>
      </c>
      <c r="E185" s="58">
        <v>1</v>
      </c>
      <c r="F185" s="98">
        <f>(((C185/1000)*(D185/1000)*E185)+(((C186/1000)*(D186/1000)*E186)))</f>
        <v>0.35116799999999998</v>
      </c>
      <c r="G185" s="101">
        <f>F185*$G$9</f>
        <v>2092.96128</v>
      </c>
      <c r="H185" s="60"/>
      <c r="I185" s="60"/>
      <c r="J185" s="18"/>
      <c r="K185" s="18"/>
      <c r="L185" s="19">
        <f t="shared" si="24"/>
        <v>0</v>
      </c>
      <c r="M185" s="12">
        <f t="shared" si="25"/>
        <v>0</v>
      </c>
    </row>
    <row r="186" spans="1:13" s="1" customFormat="1" x14ac:dyDescent="0.25">
      <c r="A186" s="187"/>
      <c r="B186" s="102"/>
      <c r="C186" s="58">
        <v>284</v>
      </c>
      <c r="D186" s="58">
        <v>496</v>
      </c>
      <c r="E186" s="58">
        <v>2</v>
      </c>
      <c r="F186" s="98"/>
      <c r="G186" s="101"/>
      <c r="H186" s="60"/>
      <c r="I186" s="60"/>
      <c r="J186" s="18"/>
      <c r="K186" s="18"/>
      <c r="L186" s="19">
        <f t="shared" si="24"/>
        <v>0</v>
      </c>
      <c r="M186" s="12">
        <f t="shared" si="25"/>
        <v>0</v>
      </c>
    </row>
    <row r="187" spans="1:13" s="1" customFormat="1" ht="18.75" customHeight="1" x14ac:dyDescent="0.25">
      <c r="A187" s="188"/>
      <c r="B187" s="111" t="s">
        <v>253</v>
      </c>
      <c r="C187" s="58">
        <v>140</v>
      </c>
      <c r="D187" s="58">
        <v>496</v>
      </c>
      <c r="E187" s="58">
        <v>1</v>
      </c>
      <c r="F187" s="98">
        <f>(((C187/1000)*(D187/1000)*E187)+(((C188/1000)*(D188/1000)*E188)))</f>
        <v>0.35116799999999998</v>
      </c>
      <c r="G187" s="101">
        <f>F187*$G$9</f>
        <v>2092.96128</v>
      </c>
      <c r="H187" s="60"/>
      <c r="I187" s="60"/>
      <c r="J187" s="18"/>
      <c r="K187" s="18"/>
      <c r="L187" s="19">
        <f t="shared" si="24"/>
        <v>0</v>
      </c>
      <c r="M187" s="12">
        <f t="shared" si="25"/>
        <v>0</v>
      </c>
    </row>
    <row r="188" spans="1:13" s="1" customFormat="1" ht="18.75" customHeight="1" x14ac:dyDescent="0.25">
      <c r="A188" s="190"/>
      <c r="B188" s="112"/>
      <c r="C188" s="58">
        <v>284</v>
      </c>
      <c r="D188" s="58">
        <v>496</v>
      </c>
      <c r="E188" s="58">
        <v>2</v>
      </c>
      <c r="F188" s="98"/>
      <c r="G188" s="101"/>
      <c r="H188" s="60"/>
      <c r="I188" s="60"/>
      <c r="J188" s="18"/>
      <c r="K188" s="18"/>
      <c r="L188" s="19">
        <f t="shared" si="24"/>
        <v>0</v>
      </c>
      <c r="M188" s="12">
        <f t="shared" si="25"/>
        <v>0</v>
      </c>
    </row>
    <row r="189" spans="1:13" s="1" customFormat="1" ht="18.75" customHeight="1" x14ac:dyDescent="0.25">
      <c r="A189" s="187"/>
      <c r="B189" s="111" t="s">
        <v>324</v>
      </c>
      <c r="C189" s="58">
        <v>140</v>
      </c>
      <c r="D189" s="58">
        <v>496</v>
      </c>
      <c r="E189" s="58">
        <v>1</v>
      </c>
      <c r="F189" s="98">
        <f>(((C189/1000)*(D189/1000)*E189)+(((C190/1000)*(D190/1000)*E190)))</f>
        <v>0.35116799999999998</v>
      </c>
      <c r="G189" s="101">
        <f>F189*$G$9</f>
        <v>2092.96128</v>
      </c>
      <c r="H189" s="60"/>
      <c r="I189" s="60"/>
      <c r="J189" s="18"/>
      <c r="K189" s="18"/>
      <c r="L189" s="19">
        <f t="shared" si="24"/>
        <v>0</v>
      </c>
      <c r="M189" s="12">
        <f t="shared" si="25"/>
        <v>0</v>
      </c>
    </row>
    <row r="190" spans="1:13" s="1" customFormat="1" ht="18.75" customHeight="1" x14ac:dyDescent="0.25">
      <c r="A190" s="187"/>
      <c r="B190" s="112"/>
      <c r="C190" s="58">
        <v>284</v>
      </c>
      <c r="D190" s="58">
        <v>496</v>
      </c>
      <c r="E190" s="58">
        <v>2</v>
      </c>
      <c r="F190" s="98"/>
      <c r="G190" s="101"/>
      <c r="H190" s="60"/>
      <c r="I190" s="60"/>
      <c r="J190" s="18"/>
      <c r="K190" s="18"/>
      <c r="L190" s="19">
        <f t="shared" si="24"/>
        <v>0</v>
      </c>
      <c r="M190" s="12">
        <f t="shared" si="25"/>
        <v>0</v>
      </c>
    </row>
    <row r="191" spans="1:13" s="1" customFormat="1" x14ac:dyDescent="0.25">
      <c r="A191" s="187"/>
      <c r="B191" s="102" t="s">
        <v>74</v>
      </c>
      <c r="C191" s="58">
        <v>140</v>
      </c>
      <c r="D191" s="58">
        <v>596</v>
      </c>
      <c r="E191" s="58">
        <v>1</v>
      </c>
      <c r="F191" s="98">
        <f>(((C191/1000)*(D191/1000)*E191)+(((C192/1000)*(D192/1000)*E192)))</f>
        <v>0.42196799999999995</v>
      </c>
      <c r="G191" s="101">
        <f>F191*$G$9</f>
        <v>2514.9292799999998</v>
      </c>
      <c r="H191" s="60"/>
      <c r="I191" s="60"/>
      <c r="J191" s="18"/>
      <c r="K191" s="18"/>
      <c r="L191" s="19">
        <f t="shared" si="24"/>
        <v>0</v>
      </c>
      <c r="M191" s="12">
        <f t="shared" si="25"/>
        <v>0</v>
      </c>
    </row>
    <row r="192" spans="1:13" s="1" customFormat="1" x14ac:dyDescent="0.25">
      <c r="A192" s="187"/>
      <c r="B192" s="102"/>
      <c r="C192" s="58">
        <v>284</v>
      </c>
      <c r="D192" s="58">
        <v>596</v>
      </c>
      <c r="E192" s="58">
        <v>2</v>
      </c>
      <c r="F192" s="98"/>
      <c r="G192" s="101"/>
      <c r="H192" s="60"/>
      <c r="I192" s="60"/>
      <c r="J192" s="18"/>
      <c r="K192" s="18"/>
      <c r="L192" s="19">
        <f t="shared" si="24"/>
        <v>0</v>
      </c>
      <c r="M192" s="12">
        <f t="shared" si="25"/>
        <v>0</v>
      </c>
    </row>
    <row r="193" spans="1:13" s="1" customFormat="1" x14ac:dyDescent="0.25">
      <c r="A193" s="187"/>
      <c r="B193" s="102" t="s">
        <v>254</v>
      </c>
      <c r="C193" s="58">
        <v>140</v>
      </c>
      <c r="D193" s="58">
        <v>596</v>
      </c>
      <c r="E193" s="58">
        <v>1</v>
      </c>
      <c r="F193" s="98">
        <f>(((C193/1000)*(D193/1000)*E193)+(((C194/1000)*(D194/1000)*E194)))</f>
        <v>0.42196799999999995</v>
      </c>
      <c r="G193" s="101">
        <f>F193*$G$9</f>
        <v>2514.9292799999998</v>
      </c>
      <c r="H193" s="60"/>
      <c r="I193" s="60"/>
      <c r="J193" s="18"/>
      <c r="K193" s="18"/>
      <c r="L193" s="19">
        <f t="shared" si="24"/>
        <v>0</v>
      </c>
      <c r="M193" s="12">
        <f t="shared" si="25"/>
        <v>0</v>
      </c>
    </row>
    <row r="194" spans="1:13" s="1" customFormat="1" x14ac:dyDescent="0.25">
      <c r="A194" s="187"/>
      <c r="B194" s="102"/>
      <c r="C194" s="58">
        <v>284</v>
      </c>
      <c r="D194" s="58">
        <v>596</v>
      </c>
      <c r="E194" s="58">
        <v>2</v>
      </c>
      <c r="F194" s="98"/>
      <c r="G194" s="101"/>
      <c r="H194" s="60"/>
      <c r="I194" s="60"/>
      <c r="J194" s="18"/>
      <c r="K194" s="18"/>
      <c r="L194" s="19">
        <f t="shared" si="24"/>
        <v>0</v>
      </c>
      <c r="M194" s="12">
        <f t="shared" si="25"/>
        <v>0</v>
      </c>
    </row>
    <row r="195" spans="1:13" s="1" customFormat="1" x14ac:dyDescent="0.25">
      <c r="A195" s="187"/>
      <c r="B195" s="102" t="s">
        <v>75</v>
      </c>
      <c r="C195" s="58">
        <v>140</v>
      </c>
      <c r="D195" s="58">
        <v>796</v>
      </c>
      <c r="E195" s="58">
        <v>1</v>
      </c>
      <c r="F195" s="98">
        <f>(((C195/1000)*(D195/1000)*E195)+(((C196/1000)*(D196/1000)*E196)))</f>
        <v>0.56356799999999996</v>
      </c>
      <c r="G195" s="101">
        <f>F195*$G$9</f>
        <v>3358.8652799999995</v>
      </c>
      <c r="H195" s="60"/>
      <c r="I195" s="60"/>
      <c r="J195" s="18"/>
      <c r="K195" s="18"/>
      <c r="L195" s="19">
        <f t="shared" si="24"/>
        <v>0</v>
      </c>
      <c r="M195" s="12">
        <f t="shared" si="25"/>
        <v>0</v>
      </c>
    </row>
    <row r="196" spans="1:13" s="1" customFormat="1" x14ac:dyDescent="0.25">
      <c r="A196" s="187"/>
      <c r="B196" s="102"/>
      <c r="C196" s="58">
        <v>284</v>
      </c>
      <c r="D196" s="58">
        <v>796</v>
      </c>
      <c r="E196" s="58">
        <v>2</v>
      </c>
      <c r="F196" s="98"/>
      <c r="G196" s="101"/>
      <c r="H196" s="60"/>
      <c r="I196" s="60"/>
      <c r="J196" s="18"/>
      <c r="K196" s="18"/>
      <c r="L196" s="19">
        <f t="shared" si="24"/>
        <v>0</v>
      </c>
      <c r="M196" s="12">
        <f t="shared" si="25"/>
        <v>0</v>
      </c>
    </row>
    <row r="197" spans="1:13" s="1" customFormat="1" x14ac:dyDescent="0.25">
      <c r="A197" s="187"/>
      <c r="B197" s="102" t="s">
        <v>255</v>
      </c>
      <c r="C197" s="58">
        <v>140</v>
      </c>
      <c r="D197" s="58">
        <v>796</v>
      </c>
      <c r="E197" s="58">
        <v>1</v>
      </c>
      <c r="F197" s="98">
        <f>(((C197/1000)*(D197/1000)*E197)+(((C198/1000)*(D198/1000)*E198)))</f>
        <v>0.56356799999999996</v>
      </c>
      <c r="G197" s="101">
        <f>F197*$G$9</f>
        <v>3358.8652799999995</v>
      </c>
      <c r="H197" s="60"/>
      <c r="I197" s="60"/>
      <c r="J197" s="18"/>
      <c r="K197" s="18"/>
      <c r="L197" s="19">
        <f t="shared" si="24"/>
        <v>0</v>
      </c>
      <c r="M197" s="12">
        <f t="shared" si="25"/>
        <v>0</v>
      </c>
    </row>
    <row r="198" spans="1:13" s="1" customFormat="1" x14ac:dyDescent="0.25">
      <c r="A198" s="187"/>
      <c r="B198" s="102"/>
      <c r="C198" s="58">
        <v>284</v>
      </c>
      <c r="D198" s="58">
        <v>796</v>
      </c>
      <c r="E198" s="58">
        <v>2</v>
      </c>
      <c r="F198" s="98"/>
      <c r="G198" s="101"/>
      <c r="H198" s="60"/>
      <c r="I198" s="60"/>
      <c r="J198" s="18"/>
      <c r="K198" s="18"/>
      <c r="L198" s="19">
        <f t="shared" si="24"/>
        <v>0</v>
      </c>
      <c r="M198" s="12">
        <f t="shared" si="25"/>
        <v>0</v>
      </c>
    </row>
    <row r="199" spans="1:13" s="1" customFormat="1" x14ac:dyDescent="0.25">
      <c r="A199" s="187"/>
      <c r="B199" s="102" t="s">
        <v>338</v>
      </c>
      <c r="C199" s="58">
        <v>140</v>
      </c>
      <c r="D199" s="58">
        <v>796</v>
      </c>
      <c r="E199" s="58">
        <v>1</v>
      </c>
      <c r="F199" s="98">
        <f>(((C199/1000)*(D199/1000)*E199)+(((C200/1000)*(D200/1000)*E200)))</f>
        <v>0.56356799999999996</v>
      </c>
      <c r="G199" s="101">
        <f>F199*$G$9</f>
        <v>3358.8652799999995</v>
      </c>
      <c r="H199" s="60"/>
      <c r="I199" s="60"/>
      <c r="J199" s="18"/>
      <c r="K199" s="18"/>
      <c r="L199" s="19">
        <f t="shared" si="24"/>
        <v>0</v>
      </c>
      <c r="M199" s="12">
        <f t="shared" si="25"/>
        <v>0</v>
      </c>
    </row>
    <row r="200" spans="1:13" s="1" customFormat="1" x14ac:dyDescent="0.25">
      <c r="A200" s="187"/>
      <c r="B200" s="102"/>
      <c r="C200" s="58">
        <v>284</v>
      </c>
      <c r="D200" s="58">
        <v>796</v>
      </c>
      <c r="E200" s="58">
        <v>2</v>
      </c>
      <c r="F200" s="98"/>
      <c r="G200" s="101"/>
      <c r="H200" s="60"/>
      <c r="I200" s="60"/>
      <c r="J200" s="18"/>
      <c r="K200" s="18"/>
      <c r="L200" s="19">
        <f t="shared" si="24"/>
        <v>0</v>
      </c>
      <c r="M200" s="12">
        <f t="shared" si="25"/>
        <v>0</v>
      </c>
    </row>
    <row r="201" spans="1:13" s="1" customFormat="1" x14ac:dyDescent="0.25">
      <c r="A201" s="187"/>
      <c r="B201" s="102" t="s">
        <v>77</v>
      </c>
      <c r="C201" s="58">
        <v>140</v>
      </c>
      <c r="D201" s="58">
        <v>896</v>
      </c>
      <c r="E201" s="58">
        <v>1</v>
      </c>
      <c r="F201" s="98">
        <f>(((C201/1000)*(D201/1000)*E201)+(((C202/1000)*(D202/1000)*E202)))</f>
        <v>0.63436799999999993</v>
      </c>
      <c r="G201" s="101">
        <f>F201*$G$9</f>
        <v>3780.8332799999994</v>
      </c>
      <c r="H201" s="60"/>
      <c r="I201" s="60"/>
      <c r="J201" s="18"/>
      <c r="K201" s="18"/>
      <c r="L201" s="19">
        <f t="shared" si="24"/>
        <v>0</v>
      </c>
      <c r="M201" s="12">
        <f t="shared" si="25"/>
        <v>0</v>
      </c>
    </row>
    <row r="202" spans="1:13" s="1" customFormat="1" x14ac:dyDescent="0.25">
      <c r="A202" s="187"/>
      <c r="B202" s="102"/>
      <c r="C202" s="58">
        <v>284</v>
      </c>
      <c r="D202" s="58">
        <v>896</v>
      </c>
      <c r="E202" s="58">
        <v>2</v>
      </c>
      <c r="F202" s="98"/>
      <c r="G202" s="101"/>
      <c r="H202" s="60"/>
      <c r="I202" s="60"/>
      <c r="J202" s="18"/>
      <c r="K202" s="18"/>
      <c r="L202" s="19">
        <f t="shared" si="24"/>
        <v>0</v>
      </c>
      <c r="M202" s="12">
        <f t="shared" si="25"/>
        <v>0</v>
      </c>
    </row>
    <row r="203" spans="1:13" s="1" customFormat="1" x14ac:dyDescent="0.25">
      <c r="A203" s="187"/>
      <c r="B203" s="102" t="s">
        <v>256</v>
      </c>
      <c r="C203" s="58">
        <v>140</v>
      </c>
      <c r="D203" s="58">
        <v>896</v>
      </c>
      <c r="E203" s="58">
        <v>1</v>
      </c>
      <c r="F203" s="98">
        <f>(((C203/1000)*(D203/1000)*E203)+(((C204/1000)*(D204/1000)*E204)))</f>
        <v>0.63436799999999993</v>
      </c>
      <c r="G203" s="101">
        <f>F203*$G$9</f>
        <v>3780.8332799999994</v>
      </c>
      <c r="H203" s="60"/>
      <c r="I203" s="60"/>
      <c r="J203" s="18"/>
      <c r="K203" s="18"/>
      <c r="L203" s="19">
        <f t="shared" si="24"/>
        <v>0</v>
      </c>
      <c r="M203" s="12">
        <f t="shared" si="25"/>
        <v>0</v>
      </c>
    </row>
    <row r="204" spans="1:13" s="1" customFormat="1" x14ac:dyDescent="0.25">
      <c r="A204" s="187"/>
      <c r="B204" s="102"/>
      <c r="C204" s="58">
        <v>284</v>
      </c>
      <c r="D204" s="58">
        <v>896</v>
      </c>
      <c r="E204" s="58">
        <v>2</v>
      </c>
      <c r="F204" s="98"/>
      <c r="G204" s="101"/>
      <c r="H204" s="60"/>
      <c r="I204" s="60"/>
      <c r="J204" s="18"/>
      <c r="K204" s="18"/>
      <c r="L204" s="19">
        <f t="shared" si="24"/>
        <v>0</v>
      </c>
      <c r="M204" s="12">
        <f t="shared" si="25"/>
        <v>0</v>
      </c>
    </row>
    <row r="205" spans="1:13" s="1" customFormat="1" x14ac:dyDescent="0.25">
      <c r="A205" s="187"/>
      <c r="B205" s="102" t="s">
        <v>327</v>
      </c>
      <c r="C205" s="58">
        <v>140</v>
      </c>
      <c r="D205" s="58">
        <v>896</v>
      </c>
      <c r="E205" s="58">
        <v>1</v>
      </c>
      <c r="F205" s="98">
        <f>(((C205/1000)*(D205/1000)*E205)+(((C206/1000)*(D206/1000)*E206)))</f>
        <v>0.63436799999999993</v>
      </c>
      <c r="G205" s="101">
        <f>F205*$G$9</f>
        <v>3780.8332799999994</v>
      </c>
      <c r="H205" s="60"/>
      <c r="I205" s="60"/>
      <c r="J205" s="18"/>
      <c r="K205" s="18"/>
      <c r="L205" s="19">
        <f t="shared" si="24"/>
        <v>0</v>
      </c>
      <c r="M205" s="12">
        <f t="shared" si="25"/>
        <v>0</v>
      </c>
    </row>
    <row r="206" spans="1:13" s="1" customFormat="1" x14ac:dyDescent="0.25">
      <c r="A206" s="187"/>
      <c r="B206" s="102"/>
      <c r="C206" s="58">
        <v>284</v>
      </c>
      <c r="D206" s="58">
        <v>896</v>
      </c>
      <c r="E206" s="58">
        <v>2</v>
      </c>
      <c r="F206" s="98"/>
      <c r="G206" s="101"/>
      <c r="H206" s="60"/>
      <c r="I206" s="60"/>
      <c r="J206" s="18"/>
      <c r="K206" s="18"/>
      <c r="L206" s="19">
        <f t="shared" si="24"/>
        <v>0</v>
      </c>
      <c r="M206" s="12">
        <f t="shared" si="25"/>
        <v>0</v>
      </c>
    </row>
    <row r="207" spans="1:13" s="1" customFormat="1" ht="18.75" customHeight="1" x14ac:dyDescent="0.25">
      <c r="A207" s="188"/>
      <c r="B207" s="102" t="s">
        <v>76</v>
      </c>
      <c r="C207" s="58">
        <v>140</v>
      </c>
      <c r="D207" s="58">
        <v>396</v>
      </c>
      <c r="E207" s="58">
        <v>3</v>
      </c>
      <c r="F207" s="98">
        <f t="shared" ref="F207" si="29">(((C207/1000)*(D207/1000)*E207)+(((C208/1000)*(D208/1000)*E208)))</f>
        <v>0.27878400000000003</v>
      </c>
      <c r="G207" s="101">
        <f t="shared" ref="G207" si="30">F207*$G$9</f>
        <v>1661.5526400000001</v>
      </c>
      <c r="H207" s="60"/>
      <c r="I207" s="60"/>
      <c r="J207" s="18"/>
      <c r="K207" s="18"/>
      <c r="L207" s="19">
        <f t="shared" si="24"/>
        <v>0</v>
      </c>
      <c r="M207" s="12">
        <f t="shared" si="25"/>
        <v>0</v>
      </c>
    </row>
    <row r="208" spans="1:13" s="1" customFormat="1" ht="18.75" customHeight="1" x14ac:dyDescent="0.25">
      <c r="A208" s="190"/>
      <c r="B208" s="102"/>
      <c r="C208" s="58">
        <v>284</v>
      </c>
      <c r="D208" s="58">
        <v>396</v>
      </c>
      <c r="E208" s="58">
        <v>1</v>
      </c>
      <c r="F208" s="98"/>
      <c r="G208" s="101"/>
      <c r="H208" s="60"/>
      <c r="I208" s="60"/>
      <c r="J208" s="18"/>
      <c r="K208" s="18"/>
      <c r="L208" s="19">
        <f t="shared" si="24"/>
        <v>0</v>
      </c>
      <c r="M208" s="12">
        <f t="shared" si="25"/>
        <v>0</v>
      </c>
    </row>
    <row r="209" spans="1:13" s="1" customFormat="1" ht="18.75" customHeight="1" x14ac:dyDescent="0.25">
      <c r="A209" s="188"/>
      <c r="B209" s="102" t="s">
        <v>257</v>
      </c>
      <c r="C209" s="58">
        <v>140</v>
      </c>
      <c r="D209" s="58">
        <v>396</v>
      </c>
      <c r="E209" s="58">
        <v>3</v>
      </c>
      <c r="F209" s="98">
        <f t="shared" ref="F209:F211" si="31">(((C209/1000)*(D209/1000)*E209)+(((C210/1000)*(D210/1000)*E210)))</f>
        <v>0.27878400000000003</v>
      </c>
      <c r="G209" s="101">
        <f t="shared" ref="G209:G211" si="32">F209*$G$9</f>
        <v>1661.5526400000001</v>
      </c>
      <c r="H209" s="60"/>
      <c r="I209" s="60"/>
      <c r="J209" s="18"/>
      <c r="K209" s="18"/>
      <c r="L209" s="19">
        <f t="shared" si="24"/>
        <v>0</v>
      </c>
      <c r="M209" s="12">
        <f t="shared" si="25"/>
        <v>0</v>
      </c>
    </row>
    <row r="210" spans="1:13" s="1" customFormat="1" ht="18.75" customHeight="1" x14ac:dyDescent="0.25">
      <c r="A210" s="190"/>
      <c r="B210" s="102"/>
      <c r="C210" s="58">
        <v>284</v>
      </c>
      <c r="D210" s="58">
        <v>396</v>
      </c>
      <c r="E210" s="58">
        <v>1</v>
      </c>
      <c r="F210" s="98"/>
      <c r="G210" s="101"/>
      <c r="H210" s="60"/>
      <c r="I210" s="60"/>
      <c r="J210" s="18"/>
      <c r="K210" s="18"/>
      <c r="L210" s="19">
        <f t="shared" si="24"/>
        <v>0</v>
      </c>
      <c r="M210" s="12">
        <f t="shared" si="25"/>
        <v>0</v>
      </c>
    </row>
    <row r="211" spans="1:13" s="1" customFormat="1" ht="18.75" customHeight="1" x14ac:dyDescent="0.25">
      <c r="A211" s="187"/>
      <c r="B211" s="102" t="s">
        <v>328</v>
      </c>
      <c r="C211" s="58">
        <v>140</v>
      </c>
      <c r="D211" s="58">
        <v>396</v>
      </c>
      <c r="E211" s="58">
        <v>3</v>
      </c>
      <c r="F211" s="98">
        <f t="shared" si="31"/>
        <v>0.27878400000000003</v>
      </c>
      <c r="G211" s="101">
        <f t="shared" si="32"/>
        <v>1661.5526400000001</v>
      </c>
      <c r="H211" s="60"/>
      <c r="I211" s="60"/>
      <c r="J211" s="18"/>
      <c r="K211" s="18"/>
      <c r="L211" s="19">
        <f t="shared" si="24"/>
        <v>0</v>
      </c>
      <c r="M211" s="12">
        <f t="shared" si="25"/>
        <v>0</v>
      </c>
    </row>
    <row r="212" spans="1:13" s="1" customFormat="1" ht="18.75" customHeight="1" x14ac:dyDescent="0.25">
      <c r="A212" s="187"/>
      <c r="B212" s="102"/>
      <c r="C212" s="58">
        <v>284</v>
      </c>
      <c r="D212" s="58">
        <v>396</v>
      </c>
      <c r="E212" s="58">
        <v>1</v>
      </c>
      <c r="F212" s="98"/>
      <c r="G212" s="101"/>
      <c r="H212" s="60"/>
      <c r="I212" s="60"/>
      <c r="J212" s="18"/>
      <c r="K212" s="18"/>
      <c r="L212" s="19">
        <f t="shared" si="24"/>
        <v>0</v>
      </c>
      <c r="M212" s="12">
        <f t="shared" si="25"/>
        <v>0</v>
      </c>
    </row>
    <row r="213" spans="1:13" ht="18.75" customHeight="1" x14ac:dyDescent="0.25">
      <c r="A213" s="77"/>
      <c r="B213" s="58" t="s">
        <v>78</v>
      </c>
      <c r="C213" s="58">
        <v>714</v>
      </c>
      <c r="D213" s="58">
        <v>296</v>
      </c>
      <c r="E213" s="58">
        <v>2</v>
      </c>
      <c r="F213" s="59">
        <f t="shared" ref="F213:F221" si="33">(C213/1000)*(D213/1000)*E213</f>
        <v>0.42268799999999995</v>
      </c>
      <c r="G213" s="60">
        <f t="shared" ref="G213:G222" si="34">F213*$G$9</f>
        <v>2519.2204799999995</v>
      </c>
      <c r="H213" s="49"/>
      <c r="I213" s="18"/>
      <c r="J213" s="18"/>
      <c r="K213" s="18"/>
      <c r="L213" s="19">
        <f t="shared" si="24"/>
        <v>0</v>
      </c>
      <c r="M213" s="12">
        <f t="shared" si="25"/>
        <v>0</v>
      </c>
    </row>
    <row r="214" spans="1:13" ht="18.75" customHeight="1" x14ac:dyDescent="0.25">
      <c r="A214" s="77"/>
      <c r="B214" s="58" t="s">
        <v>79</v>
      </c>
      <c r="C214" s="58">
        <v>108</v>
      </c>
      <c r="D214" s="58">
        <v>596</v>
      </c>
      <c r="E214" s="58">
        <v>1</v>
      </c>
      <c r="F214" s="59">
        <f t="shared" si="33"/>
        <v>6.4367999999999995E-2</v>
      </c>
      <c r="G214" s="60">
        <f t="shared" si="34"/>
        <v>383.63327999999996</v>
      </c>
      <c r="H214" s="49"/>
      <c r="I214" s="18"/>
      <c r="J214" s="18"/>
      <c r="K214" s="18"/>
      <c r="L214" s="19">
        <f t="shared" si="24"/>
        <v>0</v>
      </c>
      <c r="M214" s="12">
        <f t="shared" si="25"/>
        <v>0</v>
      </c>
    </row>
    <row r="215" spans="1:13" ht="18.75" customHeight="1" x14ac:dyDescent="0.25">
      <c r="A215" s="77"/>
      <c r="B215" s="58" t="s">
        <v>80</v>
      </c>
      <c r="C215" s="58">
        <v>714</v>
      </c>
      <c r="D215" s="58">
        <v>396</v>
      </c>
      <c r="E215" s="58">
        <v>2</v>
      </c>
      <c r="F215" s="59">
        <f t="shared" si="33"/>
        <v>0.56548799999999999</v>
      </c>
      <c r="G215" s="60">
        <f t="shared" si="34"/>
        <v>3370.3084800000001</v>
      </c>
      <c r="H215" s="49"/>
      <c r="I215" s="18"/>
      <c r="J215" s="18"/>
      <c r="K215" s="18"/>
      <c r="L215" s="19">
        <f t="shared" si="24"/>
        <v>0</v>
      </c>
      <c r="M215" s="12">
        <f t="shared" si="25"/>
        <v>0</v>
      </c>
    </row>
    <row r="216" spans="1:13" ht="15" customHeight="1" x14ac:dyDescent="0.25">
      <c r="A216" s="77"/>
      <c r="B216" s="58" t="s">
        <v>81</v>
      </c>
      <c r="C216" s="58">
        <v>714</v>
      </c>
      <c r="D216" s="58">
        <v>446</v>
      </c>
      <c r="E216" s="58">
        <v>2</v>
      </c>
      <c r="F216" s="59">
        <f t="shared" si="33"/>
        <v>0.63688800000000001</v>
      </c>
      <c r="G216" s="60">
        <f t="shared" si="34"/>
        <v>3795.85248</v>
      </c>
      <c r="H216" s="49"/>
      <c r="I216" s="18"/>
      <c r="J216" s="18"/>
      <c r="K216" s="18"/>
      <c r="L216" s="19">
        <f t="shared" si="24"/>
        <v>0</v>
      </c>
      <c r="M216" s="12">
        <f t="shared" si="25"/>
        <v>0</v>
      </c>
    </row>
    <row r="217" spans="1:13" ht="15" customHeight="1" x14ac:dyDescent="0.25">
      <c r="A217" s="77"/>
      <c r="B217" s="58" t="s">
        <v>82</v>
      </c>
      <c r="C217" s="58">
        <v>714</v>
      </c>
      <c r="D217" s="58">
        <v>396</v>
      </c>
      <c r="E217" s="58">
        <v>2</v>
      </c>
      <c r="F217" s="59">
        <f t="shared" si="33"/>
        <v>0.56548799999999999</v>
      </c>
      <c r="G217" s="60">
        <f t="shared" si="34"/>
        <v>3370.3084800000001</v>
      </c>
      <c r="H217" s="49"/>
      <c r="I217" s="18"/>
      <c r="J217" s="18"/>
      <c r="K217" s="18"/>
      <c r="L217" s="19">
        <f t="shared" si="24"/>
        <v>0</v>
      </c>
      <c r="M217" s="12">
        <f t="shared" si="25"/>
        <v>0</v>
      </c>
    </row>
    <row r="218" spans="1:13" ht="15" customHeight="1" x14ac:dyDescent="0.25">
      <c r="A218" s="77"/>
      <c r="B218" s="58" t="s">
        <v>83</v>
      </c>
      <c r="C218" s="58">
        <v>570</v>
      </c>
      <c r="D218" s="58">
        <v>446</v>
      </c>
      <c r="E218" s="58">
        <v>1</v>
      </c>
      <c r="F218" s="59">
        <f t="shared" si="33"/>
        <v>0.25422</v>
      </c>
      <c r="G218" s="60">
        <f t="shared" si="34"/>
        <v>1515.1512</v>
      </c>
      <c r="H218" s="49"/>
      <c r="I218" s="18"/>
      <c r="J218" s="18"/>
      <c r="K218" s="18"/>
      <c r="L218" s="19">
        <f t="shared" si="24"/>
        <v>0</v>
      </c>
      <c r="M218" s="12">
        <f t="shared" si="25"/>
        <v>0</v>
      </c>
    </row>
    <row r="219" spans="1:13" ht="15" customHeight="1" x14ac:dyDescent="0.25">
      <c r="A219" s="77"/>
      <c r="B219" s="58" t="s">
        <v>84</v>
      </c>
      <c r="C219" s="58">
        <v>570</v>
      </c>
      <c r="D219" s="58">
        <v>596</v>
      </c>
      <c r="E219" s="58">
        <v>1</v>
      </c>
      <c r="F219" s="59">
        <f t="shared" si="33"/>
        <v>0.33971999999999997</v>
      </c>
      <c r="G219" s="60">
        <f t="shared" si="34"/>
        <v>2024.7311999999997</v>
      </c>
      <c r="H219" s="49"/>
      <c r="I219" s="18"/>
      <c r="J219" s="18"/>
      <c r="K219" s="18"/>
      <c r="L219" s="19">
        <f t="shared" si="24"/>
        <v>0</v>
      </c>
      <c r="M219" s="12">
        <f t="shared" si="25"/>
        <v>0</v>
      </c>
    </row>
    <row r="220" spans="1:13" ht="15" customHeight="1" x14ac:dyDescent="0.25">
      <c r="A220" s="77"/>
      <c r="B220" s="58" t="s">
        <v>85</v>
      </c>
      <c r="C220" s="58">
        <v>714</v>
      </c>
      <c r="D220" s="58">
        <v>446</v>
      </c>
      <c r="E220" s="58">
        <v>1</v>
      </c>
      <c r="F220" s="59">
        <f t="shared" si="33"/>
        <v>0.318444</v>
      </c>
      <c r="G220" s="60">
        <f t="shared" si="34"/>
        <v>1897.92624</v>
      </c>
      <c r="H220" s="49"/>
      <c r="I220" s="18"/>
      <c r="J220" s="18"/>
      <c r="K220" s="18"/>
      <c r="L220" s="19">
        <f t="shared" si="24"/>
        <v>0</v>
      </c>
      <c r="M220" s="12">
        <f t="shared" si="25"/>
        <v>0</v>
      </c>
    </row>
    <row r="221" spans="1:13" ht="15" customHeight="1" x14ac:dyDescent="0.25">
      <c r="A221" s="77"/>
      <c r="B221" s="58" t="s">
        <v>86</v>
      </c>
      <c r="C221" s="58">
        <v>714</v>
      </c>
      <c r="D221" s="58">
        <v>596</v>
      </c>
      <c r="E221" s="58">
        <v>1</v>
      </c>
      <c r="F221" s="59">
        <f t="shared" si="33"/>
        <v>0.42554399999999998</v>
      </c>
      <c r="G221" s="60">
        <f t="shared" si="34"/>
        <v>2536.24224</v>
      </c>
      <c r="H221" s="49"/>
      <c r="I221" s="18"/>
      <c r="J221" s="18"/>
      <c r="K221" s="18"/>
      <c r="L221" s="19">
        <f t="shared" ref="L221:L284" si="35">A221*G221</f>
        <v>0</v>
      </c>
      <c r="M221" s="12">
        <f t="shared" ref="M221:M284" si="36">F221*A221</f>
        <v>0</v>
      </c>
    </row>
    <row r="222" spans="1:13" ht="18.75" customHeight="1" x14ac:dyDescent="0.25">
      <c r="A222" s="103"/>
      <c r="B222" s="102" t="s">
        <v>104</v>
      </c>
      <c r="C222" s="58">
        <v>714</v>
      </c>
      <c r="D222" s="58">
        <v>313</v>
      </c>
      <c r="E222" s="58">
        <v>1</v>
      </c>
      <c r="F222" s="98">
        <f>((C222/1000)*(D222/1000))+((C223/1000)*(D223/1000))</f>
        <v>0.46052999999999999</v>
      </c>
      <c r="G222" s="101">
        <f t="shared" si="34"/>
        <v>2744.7588000000001</v>
      </c>
      <c r="H222" s="49"/>
      <c r="I222" s="18"/>
      <c r="J222" s="18"/>
      <c r="K222" s="18"/>
      <c r="L222" s="19">
        <f t="shared" si="35"/>
        <v>0</v>
      </c>
      <c r="M222" s="12">
        <f t="shared" si="36"/>
        <v>0</v>
      </c>
    </row>
    <row r="223" spans="1:13" ht="18.75" customHeight="1" x14ac:dyDescent="0.25">
      <c r="A223" s="103"/>
      <c r="B223" s="102"/>
      <c r="C223" s="58">
        <v>714</v>
      </c>
      <c r="D223" s="58">
        <v>332</v>
      </c>
      <c r="E223" s="58">
        <v>1</v>
      </c>
      <c r="F223" s="98"/>
      <c r="G223" s="101"/>
      <c r="H223" s="49"/>
      <c r="I223" s="18"/>
      <c r="J223" s="18"/>
      <c r="K223" s="18"/>
      <c r="L223" s="19">
        <f t="shared" si="35"/>
        <v>0</v>
      </c>
      <c r="M223" s="12">
        <f t="shared" si="36"/>
        <v>0</v>
      </c>
    </row>
    <row r="224" spans="1:13" ht="18.75" customHeight="1" x14ac:dyDescent="0.25">
      <c r="A224" s="103"/>
      <c r="B224" s="102" t="s">
        <v>105</v>
      </c>
      <c r="C224" s="58">
        <v>714</v>
      </c>
      <c r="D224" s="58">
        <v>313</v>
      </c>
      <c r="E224" s="58">
        <v>1</v>
      </c>
      <c r="F224" s="98">
        <f>((C224/1000)*(D224/1000))+((C225/1000)*(D225/1000))</f>
        <v>0.46052999999999999</v>
      </c>
      <c r="G224" s="101">
        <f>F224*$G$9</f>
        <v>2744.7588000000001</v>
      </c>
      <c r="H224" s="49"/>
      <c r="I224" s="18"/>
      <c r="J224" s="18"/>
      <c r="K224" s="18"/>
      <c r="L224" s="19">
        <f t="shared" si="35"/>
        <v>0</v>
      </c>
      <c r="M224" s="12">
        <f t="shared" si="36"/>
        <v>0</v>
      </c>
    </row>
    <row r="225" spans="1:13" ht="18.75" customHeight="1" x14ac:dyDescent="0.25">
      <c r="A225" s="103"/>
      <c r="B225" s="102"/>
      <c r="C225" s="58">
        <v>714</v>
      </c>
      <c r="D225" s="58">
        <v>332</v>
      </c>
      <c r="E225" s="58">
        <v>1</v>
      </c>
      <c r="F225" s="98"/>
      <c r="G225" s="101"/>
      <c r="H225" s="49"/>
      <c r="I225" s="18"/>
      <c r="J225" s="18"/>
      <c r="K225" s="18"/>
      <c r="L225" s="19">
        <f t="shared" si="35"/>
        <v>0</v>
      </c>
      <c r="M225" s="12">
        <f t="shared" si="36"/>
        <v>0</v>
      </c>
    </row>
    <row r="226" spans="1:13" ht="15" customHeight="1" x14ac:dyDescent="0.25">
      <c r="A226" s="77"/>
      <c r="B226" s="58" t="s">
        <v>106</v>
      </c>
      <c r="C226" s="58">
        <v>714</v>
      </c>
      <c r="D226" s="58">
        <v>446</v>
      </c>
      <c r="E226" s="58">
        <v>1</v>
      </c>
      <c r="F226" s="98">
        <f>((C226/1000)*(D226/1000))+((C227/1000)*(D227/1000))</f>
        <v>0.63688800000000001</v>
      </c>
      <c r="G226" s="101">
        <f>F226*$G$9</f>
        <v>3795.85248</v>
      </c>
      <c r="H226" s="49"/>
      <c r="I226" s="18"/>
      <c r="J226" s="18"/>
      <c r="K226" s="18"/>
      <c r="L226" s="19">
        <f t="shared" si="35"/>
        <v>0</v>
      </c>
      <c r="M226" s="12">
        <f t="shared" si="36"/>
        <v>0</v>
      </c>
    </row>
    <row r="227" spans="1:13" ht="15" customHeight="1" x14ac:dyDescent="0.25">
      <c r="A227" s="77"/>
      <c r="B227" s="58" t="s">
        <v>107</v>
      </c>
      <c r="C227" s="58">
        <v>714</v>
      </c>
      <c r="D227" s="58">
        <v>446</v>
      </c>
      <c r="E227" s="58">
        <v>1</v>
      </c>
      <c r="F227" s="98"/>
      <c r="G227" s="101"/>
      <c r="H227" s="49"/>
      <c r="I227" s="18"/>
      <c r="J227" s="18"/>
      <c r="K227" s="18"/>
      <c r="L227" s="19">
        <f t="shared" si="35"/>
        <v>0</v>
      </c>
      <c r="M227" s="12">
        <f t="shared" si="36"/>
        <v>0</v>
      </c>
    </row>
    <row r="228" spans="1:13" ht="15" customHeight="1" x14ac:dyDescent="0.25">
      <c r="A228" s="103"/>
      <c r="B228" s="102" t="s">
        <v>151</v>
      </c>
      <c r="C228" s="58">
        <v>720</v>
      </c>
      <c r="D228" s="58">
        <v>150</v>
      </c>
      <c r="E228" s="58">
        <v>1</v>
      </c>
      <c r="F228" s="98">
        <f>(((C228/1000)*(D228/1000))*E228)+((C229/1000)*(D229/1000)*E229)+((C230/1000)*(D230/1000)*E230)</f>
        <v>0.45357599999999998</v>
      </c>
      <c r="G228" s="101">
        <f>F228*$G$9</f>
        <v>2703.3129599999997</v>
      </c>
      <c r="H228" s="49"/>
      <c r="I228" s="18"/>
      <c r="J228" s="18"/>
      <c r="K228" s="18"/>
      <c r="L228" s="19">
        <f t="shared" si="35"/>
        <v>0</v>
      </c>
      <c r="M228" s="12">
        <f t="shared" si="36"/>
        <v>0</v>
      </c>
    </row>
    <row r="229" spans="1:13" ht="15" customHeight="1" x14ac:dyDescent="0.25">
      <c r="A229" s="103"/>
      <c r="B229" s="102"/>
      <c r="C229" s="58">
        <v>714</v>
      </c>
      <c r="D229" s="58">
        <v>426</v>
      </c>
      <c r="E229" s="58">
        <v>1</v>
      </c>
      <c r="F229" s="98"/>
      <c r="G229" s="101"/>
      <c r="H229" s="49"/>
      <c r="I229" s="18"/>
      <c r="J229" s="18"/>
      <c r="K229" s="18"/>
      <c r="L229" s="19">
        <f t="shared" si="35"/>
        <v>0</v>
      </c>
      <c r="M229" s="12">
        <f t="shared" si="36"/>
        <v>0</v>
      </c>
    </row>
    <row r="230" spans="1:13" ht="18.75" customHeight="1" x14ac:dyDescent="0.25">
      <c r="A230" s="103"/>
      <c r="B230" s="102"/>
      <c r="C230" s="58">
        <v>714</v>
      </c>
      <c r="D230" s="58">
        <v>58</v>
      </c>
      <c r="E230" s="58">
        <v>1</v>
      </c>
      <c r="F230" s="98"/>
      <c r="G230" s="101"/>
      <c r="H230" s="49"/>
      <c r="I230" s="18"/>
      <c r="J230" s="18"/>
      <c r="K230" s="18"/>
      <c r="L230" s="19">
        <f t="shared" si="35"/>
        <v>0</v>
      </c>
      <c r="M230" s="12">
        <f t="shared" si="36"/>
        <v>0</v>
      </c>
    </row>
    <row r="231" spans="1:13" ht="18.75" customHeight="1" x14ac:dyDescent="0.25">
      <c r="A231" s="103"/>
      <c r="B231" s="102" t="s">
        <v>152</v>
      </c>
      <c r="C231" s="58">
        <v>720</v>
      </c>
      <c r="D231" s="58">
        <v>150</v>
      </c>
      <c r="E231" s="58">
        <v>1</v>
      </c>
      <c r="F231" s="98">
        <f>(((C231/1000)*(D231/1000))*E231)+((C232/1000)*(D232/1000)*E232)+((C233/1000)*(D233/1000)*E233)</f>
        <v>0.45357599999999998</v>
      </c>
      <c r="G231" s="101">
        <f>F231*$G$9</f>
        <v>2703.3129599999997</v>
      </c>
      <c r="H231" s="49"/>
      <c r="I231" s="18"/>
      <c r="J231" s="18"/>
      <c r="K231" s="18"/>
      <c r="L231" s="19">
        <f t="shared" si="35"/>
        <v>0</v>
      </c>
      <c r="M231" s="12">
        <f t="shared" si="36"/>
        <v>0</v>
      </c>
    </row>
    <row r="232" spans="1:13" ht="18.75" customHeight="1" x14ac:dyDescent="0.25">
      <c r="A232" s="103"/>
      <c r="B232" s="102"/>
      <c r="C232" s="58">
        <v>714</v>
      </c>
      <c r="D232" s="58">
        <v>426</v>
      </c>
      <c r="E232" s="58">
        <v>1</v>
      </c>
      <c r="F232" s="98"/>
      <c r="G232" s="101"/>
      <c r="H232" s="49"/>
      <c r="I232" s="18"/>
      <c r="J232" s="18"/>
      <c r="K232" s="18"/>
      <c r="L232" s="19">
        <f t="shared" si="35"/>
        <v>0</v>
      </c>
      <c r="M232" s="12">
        <f t="shared" si="36"/>
        <v>0</v>
      </c>
    </row>
    <row r="233" spans="1:13" ht="18.75" customHeight="1" x14ac:dyDescent="0.25">
      <c r="A233" s="103"/>
      <c r="B233" s="102"/>
      <c r="C233" s="58">
        <v>714</v>
      </c>
      <c r="D233" s="58">
        <v>58</v>
      </c>
      <c r="E233" s="58">
        <v>1</v>
      </c>
      <c r="F233" s="98"/>
      <c r="G233" s="101"/>
      <c r="H233" s="49"/>
      <c r="I233" s="18"/>
      <c r="J233" s="18"/>
      <c r="K233" s="18"/>
      <c r="L233" s="19">
        <f t="shared" si="35"/>
        <v>0</v>
      </c>
      <c r="M233" s="12">
        <f t="shared" si="36"/>
        <v>0</v>
      </c>
    </row>
    <row r="234" spans="1:13" x14ac:dyDescent="0.25">
      <c r="A234" s="103"/>
      <c r="B234" s="102" t="s">
        <v>258</v>
      </c>
      <c r="C234" s="58">
        <v>356</v>
      </c>
      <c r="D234" s="58">
        <v>596</v>
      </c>
      <c r="E234" s="58">
        <v>1</v>
      </c>
      <c r="F234" s="98">
        <f>((C234/1000)*(D234/1000)*E234)+((C235/1000)*(D235/1000)*E235)</f>
        <v>0.27058399999999999</v>
      </c>
      <c r="G234" s="101">
        <f>F234*$G$9</f>
        <v>1612.68064</v>
      </c>
      <c r="H234" s="49"/>
      <c r="I234" s="18"/>
      <c r="J234" s="18"/>
      <c r="K234" s="18"/>
      <c r="L234" s="19">
        <f t="shared" si="35"/>
        <v>0</v>
      </c>
      <c r="M234" s="12">
        <f t="shared" si="36"/>
        <v>0</v>
      </c>
    </row>
    <row r="235" spans="1:13" x14ac:dyDescent="0.25">
      <c r="A235" s="103"/>
      <c r="B235" s="102"/>
      <c r="C235" s="58">
        <v>98</v>
      </c>
      <c r="D235" s="58">
        <v>596</v>
      </c>
      <c r="E235" s="58">
        <v>1</v>
      </c>
      <c r="F235" s="98"/>
      <c r="G235" s="101"/>
      <c r="H235" s="49"/>
      <c r="I235" s="18"/>
      <c r="J235" s="18"/>
      <c r="K235" s="18"/>
      <c r="L235" s="19">
        <f t="shared" si="35"/>
        <v>0</v>
      </c>
      <c r="M235" s="12">
        <f t="shared" si="36"/>
        <v>0</v>
      </c>
    </row>
    <row r="236" spans="1:13" s="1" customFormat="1" ht="18.75" customHeight="1" x14ac:dyDescent="0.25">
      <c r="A236" s="188"/>
      <c r="B236" s="102" t="s">
        <v>266</v>
      </c>
      <c r="C236" s="58">
        <v>356</v>
      </c>
      <c r="D236" s="58">
        <v>596</v>
      </c>
      <c r="E236" s="58">
        <v>1</v>
      </c>
      <c r="F236" s="98">
        <f>((C236/1000)*(D236/1000)*E236)+((C237/1000)*(D237/1000)*E237)</f>
        <v>0.27058399999999999</v>
      </c>
      <c r="G236" s="101">
        <f>F236*$G$9</f>
        <v>1612.68064</v>
      </c>
      <c r="H236" s="60"/>
      <c r="I236" s="60"/>
      <c r="J236" s="18"/>
      <c r="K236" s="18"/>
      <c r="L236" s="19">
        <f t="shared" si="35"/>
        <v>0</v>
      </c>
      <c r="M236" s="12">
        <f t="shared" si="36"/>
        <v>0</v>
      </c>
    </row>
    <row r="237" spans="1:13" s="1" customFormat="1" ht="18.75" customHeight="1" x14ac:dyDescent="0.25">
      <c r="A237" s="190"/>
      <c r="B237" s="102"/>
      <c r="C237" s="58">
        <v>98</v>
      </c>
      <c r="D237" s="58">
        <v>596</v>
      </c>
      <c r="E237" s="58">
        <v>1</v>
      </c>
      <c r="F237" s="98"/>
      <c r="G237" s="101"/>
      <c r="H237" s="60"/>
      <c r="I237" s="60"/>
      <c r="J237" s="18"/>
      <c r="K237" s="18"/>
      <c r="L237" s="19">
        <f t="shared" si="35"/>
        <v>0</v>
      </c>
      <c r="M237" s="12">
        <f t="shared" si="36"/>
        <v>0</v>
      </c>
    </row>
    <row r="238" spans="1:13" s="1" customFormat="1" ht="18.75" customHeight="1" x14ac:dyDescent="0.25">
      <c r="A238" s="188"/>
      <c r="B238" s="102" t="s">
        <v>329</v>
      </c>
      <c r="C238" s="58">
        <v>356</v>
      </c>
      <c r="D238" s="58">
        <v>596</v>
      </c>
      <c r="E238" s="58">
        <v>1</v>
      </c>
      <c r="F238" s="98">
        <f>((C238/1000)*(D238/1000)*E238)+((C239/1000)*(D239/1000)*E239)</f>
        <v>0.27058399999999999</v>
      </c>
      <c r="G238" s="101">
        <f>F238*$G$9</f>
        <v>1612.68064</v>
      </c>
      <c r="H238" s="60"/>
      <c r="I238" s="60"/>
      <c r="J238" s="18"/>
      <c r="K238" s="18"/>
      <c r="L238" s="19">
        <f t="shared" si="35"/>
        <v>0</v>
      </c>
      <c r="M238" s="12">
        <f t="shared" si="36"/>
        <v>0</v>
      </c>
    </row>
    <row r="239" spans="1:13" s="1" customFormat="1" ht="18.75" customHeight="1" x14ac:dyDescent="0.25">
      <c r="A239" s="190"/>
      <c r="B239" s="102"/>
      <c r="C239" s="58">
        <v>98</v>
      </c>
      <c r="D239" s="58">
        <v>596</v>
      </c>
      <c r="E239" s="58">
        <v>1</v>
      </c>
      <c r="F239" s="98"/>
      <c r="G239" s="101"/>
      <c r="H239" s="60"/>
      <c r="I239" s="60"/>
      <c r="J239" s="18"/>
      <c r="K239" s="18"/>
      <c r="L239" s="19">
        <f t="shared" si="35"/>
        <v>0</v>
      </c>
      <c r="M239" s="12">
        <f t="shared" si="36"/>
        <v>0</v>
      </c>
    </row>
    <row r="240" spans="1:13" ht="15" customHeight="1" x14ac:dyDescent="0.25">
      <c r="A240" s="77"/>
      <c r="B240" s="58" t="s">
        <v>147</v>
      </c>
      <c r="C240" s="58">
        <v>1425</v>
      </c>
      <c r="D240" s="58">
        <v>596</v>
      </c>
      <c r="E240" s="58">
        <v>1</v>
      </c>
      <c r="F240" s="59">
        <f>((C240/1000)*(D240/1000))*E240</f>
        <v>0.84929999999999994</v>
      </c>
      <c r="G240" s="60">
        <f>F240*$G$9</f>
        <v>5061.8279999999995</v>
      </c>
      <c r="H240" s="49"/>
      <c r="I240" s="18"/>
      <c r="J240" s="18"/>
      <c r="K240" s="18"/>
      <c r="L240" s="19">
        <f t="shared" si="35"/>
        <v>0</v>
      </c>
      <c r="M240" s="12">
        <f t="shared" si="36"/>
        <v>0</v>
      </c>
    </row>
    <row r="241" spans="1:13" ht="15" customHeight="1" x14ac:dyDescent="0.25">
      <c r="A241" s="77"/>
      <c r="B241" s="58" t="s">
        <v>148</v>
      </c>
      <c r="C241" s="58">
        <v>1425</v>
      </c>
      <c r="D241" s="58">
        <v>596</v>
      </c>
      <c r="E241" s="58">
        <v>1</v>
      </c>
      <c r="F241" s="59">
        <f>((C241/1000)*(D241/1000))*E241</f>
        <v>0.84929999999999994</v>
      </c>
      <c r="G241" s="60">
        <f>F241*$G$9</f>
        <v>5061.8279999999995</v>
      </c>
      <c r="H241" s="49"/>
      <c r="I241" s="18"/>
      <c r="J241" s="18"/>
      <c r="K241" s="18"/>
      <c r="L241" s="19">
        <f t="shared" si="35"/>
        <v>0</v>
      </c>
      <c r="M241" s="12">
        <f t="shared" si="36"/>
        <v>0</v>
      </c>
    </row>
    <row r="242" spans="1:13" ht="15" customHeight="1" x14ac:dyDescent="0.25">
      <c r="A242" s="77"/>
      <c r="B242" s="58" t="s">
        <v>149</v>
      </c>
      <c r="C242" s="58">
        <v>1425</v>
      </c>
      <c r="D242" s="58">
        <v>596</v>
      </c>
      <c r="E242" s="58">
        <v>1</v>
      </c>
      <c r="F242" s="59">
        <f>((C242/1000)*(D242/1000))*E242</f>
        <v>0.84929999999999994</v>
      </c>
      <c r="G242" s="60">
        <f>F242*$G$9</f>
        <v>5061.8279999999995</v>
      </c>
      <c r="H242" s="49"/>
      <c r="I242" s="58"/>
      <c r="J242" s="58"/>
      <c r="K242" s="58"/>
      <c r="L242" s="19">
        <f t="shared" si="35"/>
        <v>0</v>
      </c>
      <c r="M242" s="12">
        <f t="shared" si="36"/>
        <v>0</v>
      </c>
    </row>
    <row r="243" spans="1:13" ht="15" customHeight="1" x14ac:dyDescent="0.25">
      <c r="A243" s="77"/>
      <c r="B243" s="58" t="s">
        <v>150</v>
      </c>
      <c r="C243" s="58">
        <v>1425</v>
      </c>
      <c r="D243" s="58">
        <v>596</v>
      </c>
      <c r="E243" s="58">
        <v>1</v>
      </c>
      <c r="F243" s="59">
        <f>((C243/1000)*(D243/1000))*E243</f>
        <v>0.84929999999999994</v>
      </c>
      <c r="G243" s="60">
        <f>F243*$G$9</f>
        <v>5061.8279999999995</v>
      </c>
      <c r="H243" s="49"/>
      <c r="I243" s="58"/>
      <c r="J243" s="58"/>
      <c r="K243" s="58"/>
      <c r="L243" s="19">
        <f t="shared" si="35"/>
        <v>0</v>
      </c>
      <c r="M243" s="12">
        <f t="shared" si="36"/>
        <v>0</v>
      </c>
    </row>
    <row r="244" spans="1:13" ht="18.75" customHeight="1" x14ac:dyDescent="0.25">
      <c r="A244" s="77"/>
      <c r="B244" s="58" t="s">
        <v>232</v>
      </c>
      <c r="C244" s="58">
        <v>1325</v>
      </c>
      <c r="D244" s="58">
        <v>496</v>
      </c>
      <c r="E244" s="58">
        <v>1</v>
      </c>
      <c r="F244" s="59"/>
      <c r="G244" s="60"/>
      <c r="H244" s="51">
        <f>D244/1000*C244/1000*E244*A244</f>
        <v>0</v>
      </c>
      <c r="I244" s="52">
        <f>R244*$I$9</f>
        <v>0</v>
      </c>
      <c r="J244" s="58"/>
      <c r="K244" s="58"/>
      <c r="L244" s="19">
        <f t="shared" si="35"/>
        <v>0</v>
      </c>
      <c r="M244" s="12">
        <f t="shared" si="36"/>
        <v>0</v>
      </c>
    </row>
    <row r="245" spans="1:13" ht="18.75" customHeight="1" x14ac:dyDescent="0.25">
      <c r="A245" s="77"/>
      <c r="B245" s="58" t="s">
        <v>233</v>
      </c>
      <c r="C245" s="58">
        <v>1325</v>
      </c>
      <c r="D245" s="58">
        <v>496</v>
      </c>
      <c r="E245" s="58">
        <v>1</v>
      </c>
      <c r="F245" s="59"/>
      <c r="G245" s="60"/>
      <c r="H245" s="49"/>
      <c r="I245" s="53"/>
      <c r="J245" s="59">
        <f>D245/1000*C245/1000*E245*A245</f>
        <v>0</v>
      </c>
      <c r="K245" s="53">
        <f>J245*$K$9</f>
        <v>0</v>
      </c>
      <c r="L245" s="19">
        <f t="shared" si="35"/>
        <v>0</v>
      </c>
      <c r="M245" s="12">
        <f t="shared" si="36"/>
        <v>0</v>
      </c>
    </row>
    <row r="246" spans="1:13" ht="18.75" customHeight="1" x14ac:dyDescent="0.25">
      <c r="A246" s="103"/>
      <c r="B246" s="102" t="s">
        <v>242</v>
      </c>
      <c r="C246" s="58">
        <v>714</v>
      </c>
      <c r="D246" s="58">
        <v>396</v>
      </c>
      <c r="E246" s="58">
        <v>1</v>
      </c>
      <c r="F246" s="98">
        <f>((C246/1000)*(D246/1000)*E246)+((C247/1000)*(D247/1000)*E247)</f>
        <v>0.77576400000000012</v>
      </c>
      <c r="G246" s="101">
        <f>F246*$G$9</f>
        <v>4623.5534400000006</v>
      </c>
      <c r="H246" s="49"/>
      <c r="I246" s="18"/>
      <c r="J246" s="18"/>
      <c r="K246" s="18"/>
      <c r="L246" s="19">
        <f t="shared" si="35"/>
        <v>0</v>
      </c>
      <c r="M246" s="12">
        <f t="shared" si="36"/>
        <v>0</v>
      </c>
    </row>
    <row r="247" spans="1:13" ht="18.75" customHeight="1" x14ac:dyDescent="0.25">
      <c r="A247" s="103"/>
      <c r="B247" s="102"/>
      <c r="C247" s="58">
        <v>1245</v>
      </c>
      <c r="D247" s="58">
        <v>396</v>
      </c>
      <c r="E247" s="58">
        <v>1</v>
      </c>
      <c r="F247" s="98"/>
      <c r="G247" s="101"/>
      <c r="H247" s="49"/>
      <c r="I247" s="18"/>
      <c r="J247" s="18"/>
      <c r="K247" s="18"/>
      <c r="L247" s="19">
        <f t="shared" si="35"/>
        <v>0</v>
      </c>
      <c r="M247" s="12">
        <f t="shared" si="36"/>
        <v>0</v>
      </c>
    </row>
    <row r="248" spans="1:13" ht="15" customHeight="1" x14ac:dyDescent="0.25">
      <c r="A248" s="103"/>
      <c r="B248" s="102" t="s">
        <v>243</v>
      </c>
      <c r="C248" s="58">
        <v>714</v>
      </c>
      <c r="D248" s="58">
        <v>396</v>
      </c>
      <c r="E248" s="58">
        <v>1</v>
      </c>
      <c r="F248" s="98">
        <f>((C248/1000)*(D248/1000)*E248)+((C249/1000)*(D249/1000)*E249)</f>
        <v>0.77576400000000012</v>
      </c>
      <c r="G248" s="101">
        <f>F248*$G$9</f>
        <v>4623.5534400000006</v>
      </c>
      <c r="H248" s="49"/>
      <c r="I248" s="18"/>
      <c r="J248" s="18"/>
      <c r="K248" s="18"/>
      <c r="L248" s="19">
        <f t="shared" si="35"/>
        <v>0</v>
      </c>
      <c r="M248" s="12">
        <f t="shared" si="36"/>
        <v>0</v>
      </c>
    </row>
    <row r="249" spans="1:13" ht="15" customHeight="1" x14ac:dyDescent="0.25">
      <c r="A249" s="103"/>
      <c r="B249" s="102"/>
      <c r="C249" s="58">
        <v>1245</v>
      </c>
      <c r="D249" s="58">
        <v>396</v>
      </c>
      <c r="E249" s="58">
        <v>1</v>
      </c>
      <c r="F249" s="98"/>
      <c r="G249" s="101"/>
      <c r="H249" s="49"/>
      <c r="I249" s="18"/>
      <c r="J249" s="18"/>
      <c r="K249" s="18"/>
      <c r="L249" s="19">
        <f t="shared" si="35"/>
        <v>0</v>
      </c>
      <c r="M249" s="12">
        <f t="shared" si="36"/>
        <v>0</v>
      </c>
    </row>
    <row r="250" spans="1:13" ht="15" customHeight="1" x14ac:dyDescent="0.25">
      <c r="A250" s="99"/>
      <c r="B250" s="102" t="s">
        <v>179</v>
      </c>
      <c r="C250" s="58">
        <v>714</v>
      </c>
      <c r="D250" s="58">
        <v>396</v>
      </c>
      <c r="E250" s="58">
        <v>1</v>
      </c>
      <c r="F250" s="98">
        <f t="shared" ref="F250" si="37">((C250/1000)*(D250/1000)*E250)+((C251/1000)*(D251/1000)*E251)</f>
        <v>0.77576400000000012</v>
      </c>
      <c r="G250" s="101">
        <f t="shared" ref="G250" si="38">F250*$G$9</f>
        <v>4623.5534400000006</v>
      </c>
      <c r="H250" s="49"/>
      <c r="I250" s="18"/>
      <c r="J250" s="18"/>
      <c r="K250" s="18"/>
      <c r="L250" s="19">
        <f t="shared" si="35"/>
        <v>0</v>
      </c>
      <c r="M250" s="12">
        <f t="shared" si="36"/>
        <v>0</v>
      </c>
    </row>
    <row r="251" spans="1:13" ht="15" customHeight="1" x14ac:dyDescent="0.25">
      <c r="A251" s="100"/>
      <c r="B251" s="102"/>
      <c r="C251" s="58">
        <v>1245</v>
      </c>
      <c r="D251" s="58">
        <v>396</v>
      </c>
      <c r="E251" s="58">
        <v>1</v>
      </c>
      <c r="F251" s="98"/>
      <c r="G251" s="101"/>
      <c r="H251" s="49"/>
      <c r="I251" s="18"/>
      <c r="J251" s="18"/>
      <c r="K251" s="18"/>
      <c r="L251" s="19">
        <f t="shared" si="35"/>
        <v>0</v>
      </c>
      <c r="M251" s="12">
        <f t="shared" si="36"/>
        <v>0</v>
      </c>
    </row>
    <row r="252" spans="1:13" ht="15" customHeight="1" x14ac:dyDescent="0.25">
      <c r="A252" s="99"/>
      <c r="B252" s="102" t="s">
        <v>180</v>
      </c>
      <c r="C252" s="58">
        <v>714</v>
      </c>
      <c r="D252" s="58">
        <v>396</v>
      </c>
      <c r="E252" s="58">
        <v>1</v>
      </c>
      <c r="F252" s="98">
        <f t="shared" ref="F252" si="39">((C252/1000)*(D252/1000)*E252)+((C253/1000)*(D253/1000)*E253)</f>
        <v>0.77576400000000012</v>
      </c>
      <c r="G252" s="101">
        <f t="shared" ref="G252" si="40">F252*$G$9</f>
        <v>4623.5534400000006</v>
      </c>
      <c r="H252" s="49"/>
      <c r="I252" s="18"/>
      <c r="J252" s="18"/>
      <c r="K252" s="18"/>
      <c r="L252" s="19">
        <f t="shared" si="35"/>
        <v>0</v>
      </c>
      <c r="M252" s="12">
        <f t="shared" si="36"/>
        <v>0</v>
      </c>
    </row>
    <row r="253" spans="1:13" ht="15" customHeight="1" x14ac:dyDescent="0.25">
      <c r="A253" s="100"/>
      <c r="B253" s="102"/>
      <c r="C253" s="58">
        <v>1245</v>
      </c>
      <c r="D253" s="58">
        <v>396</v>
      </c>
      <c r="E253" s="58">
        <v>1</v>
      </c>
      <c r="F253" s="98"/>
      <c r="G253" s="101"/>
      <c r="H253" s="49"/>
      <c r="I253" s="18"/>
      <c r="J253" s="18"/>
      <c r="K253" s="18"/>
      <c r="L253" s="19">
        <f t="shared" si="35"/>
        <v>0</v>
      </c>
      <c r="M253" s="12">
        <f t="shared" si="36"/>
        <v>0</v>
      </c>
    </row>
    <row r="254" spans="1:13" ht="15" customHeight="1" x14ac:dyDescent="0.25">
      <c r="A254" s="99"/>
      <c r="B254" s="111" t="s">
        <v>91</v>
      </c>
      <c r="C254" s="58">
        <v>596</v>
      </c>
      <c r="D254" s="58">
        <v>596</v>
      </c>
      <c r="E254" s="58">
        <v>1</v>
      </c>
      <c r="F254" s="117">
        <f>((C254/1000)*(D254/1000)*E254)+((C255/1000)*(D255/1000)*E255)+((C256/1000)*(D256/1000)*E256)</f>
        <v>0.57096799999999992</v>
      </c>
      <c r="G254" s="106">
        <f>F254*G9</f>
        <v>3402.9692799999993</v>
      </c>
      <c r="H254" s="49"/>
      <c r="I254" s="18"/>
      <c r="J254" s="18"/>
      <c r="K254" s="18"/>
      <c r="L254" s="19">
        <f t="shared" si="35"/>
        <v>0</v>
      </c>
      <c r="M254" s="12">
        <f t="shared" si="36"/>
        <v>0</v>
      </c>
    </row>
    <row r="255" spans="1:13" ht="15" customHeight="1" x14ac:dyDescent="0.25">
      <c r="A255" s="119"/>
      <c r="B255" s="202"/>
      <c r="C255" s="58">
        <v>284</v>
      </c>
      <c r="D255" s="58">
        <v>596</v>
      </c>
      <c r="E255" s="58">
        <v>1</v>
      </c>
      <c r="F255" s="156"/>
      <c r="G255" s="157"/>
      <c r="H255" s="49"/>
      <c r="I255" s="18"/>
      <c r="J255" s="18"/>
      <c r="K255" s="18"/>
      <c r="L255" s="19">
        <f t="shared" si="35"/>
        <v>0</v>
      </c>
      <c r="M255" s="12">
        <f t="shared" si="36"/>
        <v>0</v>
      </c>
    </row>
    <row r="256" spans="1:13" ht="15" customHeight="1" x14ac:dyDescent="0.25">
      <c r="A256" s="100"/>
      <c r="B256" s="203"/>
      <c r="C256" s="58">
        <v>78</v>
      </c>
      <c r="D256" s="58">
        <v>596</v>
      </c>
      <c r="E256" s="58">
        <v>1</v>
      </c>
      <c r="F256" s="118"/>
      <c r="G256" s="107"/>
      <c r="H256" s="49"/>
      <c r="I256" s="18"/>
      <c r="J256" s="18"/>
      <c r="K256" s="18"/>
      <c r="L256" s="19">
        <f t="shared" si="35"/>
        <v>0</v>
      </c>
      <c r="M256" s="12">
        <f t="shared" si="36"/>
        <v>0</v>
      </c>
    </row>
    <row r="257" spans="1:13" s="1" customFormat="1" ht="15" customHeight="1" x14ac:dyDescent="0.25">
      <c r="A257" s="103"/>
      <c r="B257" s="102" t="s">
        <v>267</v>
      </c>
      <c r="C257" s="58">
        <v>140</v>
      </c>
      <c r="D257" s="58">
        <v>596</v>
      </c>
      <c r="E257" s="58">
        <v>1</v>
      </c>
      <c r="F257" s="98">
        <f>((C257/1000)*(D257/1000)*E257)+((C258/1000)*(D258/1000)*E258)+((C259/1000)*(D259/1000)*E259)</f>
        <v>0.80459999999999998</v>
      </c>
      <c r="G257" s="101">
        <f>F257*$G$9</f>
        <v>4795.4160000000002</v>
      </c>
      <c r="H257" s="49"/>
      <c r="I257" s="18"/>
      <c r="J257" s="18"/>
      <c r="K257" s="18"/>
      <c r="L257" s="19">
        <f t="shared" si="35"/>
        <v>0</v>
      </c>
      <c r="M257" s="12">
        <f t="shared" si="36"/>
        <v>0</v>
      </c>
    </row>
    <row r="258" spans="1:13" s="1" customFormat="1" ht="15" customHeight="1" x14ac:dyDescent="0.25">
      <c r="A258" s="103"/>
      <c r="B258" s="102"/>
      <c r="C258" s="58">
        <v>284</v>
      </c>
      <c r="D258" s="58">
        <v>596</v>
      </c>
      <c r="E258" s="58">
        <v>2</v>
      </c>
      <c r="F258" s="98"/>
      <c r="G258" s="101"/>
      <c r="H258" s="49"/>
      <c r="I258" s="18"/>
      <c r="J258" s="18"/>
      <c r="K258" s="18"/>
      <c r="L258" s="19">
        <f t="shared" si="35"/>
        <v>0</v>
      </c>
      <c r="M258" s="12">
        <f t="shared" si="36"/>
        <v>0</v>
      </c>
    </row>
    <row r="259" spans="1:13" s="1" customFormat="1" ht="15" customHeight="1" x14ac:dyDescent="0.25">
      <c r="A259" s="103"/>
      <c r="B259" s="102"/>
      <c r="C259" s="58">
        <v>642</v>
      </c>
      <c r="D259" s="58">
        <v>596</v>
      </c>
      <c r="E259" s="58">
        <v>1</v>
      </c>
      <c r="F259" s="98"/>
      <c r="G259" s="101"/>
      <c r="H259" s="49"/>
      <c r="I259" s="18"/>
      <c r="J259" s="18"/>
      <c r="K259" s="18"/>
      <c r="L259" s="19">
        <f t="shared" si="35"/>
        <v>0</v>
      </c>
      <c r="M259" s="12">
        <f t="shared" si="36"/>
        <v>0</v>
      </c>
    </row>
    <row r="260" spans="1:13" s="1" customFormat="1" ht="15" customHeight="1" x14ac:dyDescent="0.25">
      <c r="A260" s="103"/>
      <c r="B260" s="102" t="s">
        <v>268</v>
      </c>
      <c r="C260" s="58">
        <v>140</v>
      </c>
      <c r="D260" s="58">
        <v>596</v>
      </c>
      <c r="E260" s="58">
        <v>1</v>
      </c>
      <c r="F260" s="98">
        <f>((C260/1000)*(D260/1000)*E260)+((C261/1000)*(D261/1000)*E261)+((C262/1000)*(D262/1000)*E262)</f>
        <v>0.80459999999999998</v>
      </c>
      <c r="G260" s="101">
        <f>F260*$G$9</f>
        <v>4795.4160000000002</v>
      </c>
      <c r="H260" s="49"/>
      <c r="I260" s="18"/>
      <c r="J260" s="18"/>
      <c r="K260" s="18"/>
      <c r="L260" s="19">
        <f t="shared" si="35"/>
        <v>0</v>
      </c>
      <c r="M260" s="12">
        <f t="shared" si="36"/>
        <v>0</v>
      </c>
    </row>
    <row r="261" spans="1:13" s="1" customFormat="1" ht="15" customHeight="1" x14ac:dyDescent="0.25">
      <c r="A261" s="103"/>
      <c r="B261" s="102"/>
      <c r="C261" s="58">
        <v>284</v>
      </c>
      <c r="D261" s="58">
        <v>596</v>
      </c>
      <c r="E261" s="58">
        <v>2</v>
      </c>
      <c r="F261" s="98"/>
      <c r="G261" s="101"/>
      <c r="H261" s="49"/>
      <c r="I261" s="18"/>
      <c r="J261" s="18"/>
      <c r="K261" s="18"/>
      <c r="L261" s="19">
        <f t="shared" si="35"/>
        <v>0</v>
      </c>
      <c r="M261" s="12">
        <f t="shared" si="36"/>
        <v>0</v>
      </c>
    </row>
    <row r="262" spans="1:13" s="1" customFormat="1" ht="15" customHeight="1" x14ac:dyDescent="0.25">
      <c r="A262" s="103"/>
      <c r="B262" s="102"/>
      <c r="C262" s="58">
        <v>642</v>
      </c>
      <c r="D262" s="58">
        <v>596</v>
      </c>
      <c r="E262" s="58">
        <v>1</v>
      </c>
      <c r="F262" s="98"/>
      <c r="G262" s="101"/>
      <c r="H262" s="49"/>
      <c r="I262" s="18"/>
      <c r="J262" s="18"/>
      <c r="K262" s="18"/>
      <c r="L262" s="19">
        <f t="shared" si="35"/>
        <v>0</v>
      </c>
      <c r="M262" s="12">
        <f t="shared" si="36"/>
        <v>0</v>
      </c>
    </row>
    <row r="263" spans="1:13" s="1" customFormat="1" ht="15" customHeight="1" x14ac:dyDescent="0.25">
      <c r="A263" s="103"/>
      <c r="B263" s="102" t="s">
        <v>330</v>
      </c>
      <c r="C263" s="58">
        <v>140</v>
      </c>
      <c r="D263" s="58">
        <v>596</v>
      </c>
      <c r="E263" s="58">
        <v>1</v>
      </c>
      <c r="F263" s="98">
        <f>((C263/1000)*(D263/1000)*E263)+((C264/1000)*(D264/1000)*E264)+((C265/1000)*(D265/1000)*E265)</f>
        <v>0.80459999999999998</v>
      </c>
      <c r="G263" s="101">
        <f>F263*$G$9</f>
        <v>4795.4160000000002</v>
      </c>
      <c r="H263" s="49"/>
      <c r="I263" s="18"/>
      <c r="J263" s="18"/>
      <c r="K263" s="18"/>
      <c r="L263" s="19">
        <f t="shared" si="35"/>
        <v>0</v>
      </c>
      <c r="M263" s="12">
        <f t="shared" si="36"/>
        <v>0</v>
      </c>
    </row>
    <row r="264" spans="1:13" s="1" customFormat="1" ht="15" customHeight="1" x14ac:dyDescent="0.25">
      <c r="A264" s="103"/>
      <c r="B264" s="102"/>
      <c r="C264" s="58">
        <v>284</v>
      </c>
      <c r="D264" s="58">
        <v>596</v>
      </c>
      <c r="E264" s="58">
        <v>2</v>
      </c>
      <c r="F264" s="98"/>
      <c r="G264" s="101"/>
      <c r="H264" s="49"/>
      <c r="I264" s="18"/>
      <c r="J264" s="18"/>
      <c r="K264" s="18"/>
      <c r="L264" s="19">
        <f t="shared" si="35"/>
        <v>0</v>
      </c>
      <c r="M264" s="12">
        <f t="shared" si="36"/>
        <v>0</v>
      </c>
    </row>
    <row r="265" spans="1:13" s="1" customFormat="1" ht="15" customHeight="1" x14ac:dyDescent="0.25">
      <c r="A265" s="103"/>
      <c r="B265" s="102"/>
      <c r="C265" s="58">
        <v>642</v>
      </c>
      <c r="D265" s="58">
        <v>596</v>
      </c>
      <c r="E265" s="58">
        <v>1</v>
      </c>
      <c r="F265" s="98"/>
      <c r="G265" s="101"/>
      <c r="H265" s="49"/>
      <c r="I265" s="18"/>
      <c r="J265" s="18"/>
      <c r="K265" s="18"/>
      <c r="L265" s="19">
        <f t="shared" si="35"/>
        <v>0</v>
      </c>
      <c r="M265" s="12">
        <f t="shared" si="36"/>
        <v>0</v>
      </c>
    </row>
    <row r="266" spans="1:13" s="1" customFormat="1" ht="15" customHeight="1" x14ac:dyDescent="0.25">
      <c r="A266" s="103"/>
      <c r="B266" s="102" t="s">
        <v>269</v>
      </c>
      <c r="C266" s="58">
        <v>140</v>
      </c>
      <c r="D266" s="58">
        <v>596</v>
      </c>
      <c r="E266" s="58">
        <v>1</v>
      </c>
      <c r="F266" s="98">
        <f>((C266/1000)*(D266/1000)*E266)+((C267/1000)*(D267/1000)*E267)+((C268/1000)*(D268/1000)*E268)</f>
        <v>0.80459999999999998</v>
      </c>
      <c r="G266" s="101">
        <f>F266*$G$9</f>
        <v>4795.4160000000002</v>
      </c>
      <c r="H266" s="49"/>
      <c r="I266" s="18"/>
      <c r="J266" s="18"/>
      <c r="K266" s="18"/>
      <c r="L266" s="19">
        <f t="shared" si="35"/>
        <v>0</v>
      </c>
      <c r="M266" s="12">
        <f t="shared" si="36"/>
        <v>0</v>
      </c>
    </row>
    <row r="267" spans="1:13" s="1" customFormat="1" ht="15" customHeight="1" x14ac:dyDescent="0.25">
      <c r="A267" s="103"/>
      <c r="B267" s="102"/>
      <c r="C267" s="58">
        <v>284</v>
      </c>
      <c r="D267" s="58">
        <v>596</v>
      </c>
      <c r="E267" s="58">
        <v>2</v>
      </c>
      <c r="F267" s="98"/>
      <c r="G267" s="101"/>
      <c r="H267" s="49"/>
      <c r="I267" s="18"/>
      <c r="J267" s="18"/>
      <c r="K267" s="18"/>
      <c r="L267" s="19">
        <f t="shared" si="35"/>
        <v>0</v>
      </c>
      <c r="M267" s="12">
        <f t="shared" si="36"/>
        <v>0</v>
      </c>
    </row>
    <row r="268" spans="1:13" s="1" customFormat="1" ht="15" customHeight="1" x14ac:dyDescent="0.25">
      <c r="A268" s="103"/>
      <c r="B268" s="102"/>
      <c r="C268" s="58">
        <v>642</v>
      </c>
      <c r="D268" s="58">
        <v>596</v>
      </c>
      <c r="E268" s="58">
        <v>1</v>
      </c>
      <c r="F268" s="98"/>
      <c r="G268" s="101"/>
      <c r="H268" s="49"/>
      <c r="I268" s="18"/>
      <c r="J268" s="18"/>
      <c r="K268" s="18"/>
      <c r="L268" s="19">
        <f t="shared" si="35"/>
        <v>0</v>
      </c>
      <c r="M268" s="12">
        <f t="shared" si="36"/>
        <v>0</v>
      </c>
    </row>
    <row r="269" spans="1:13" s="1" customFormat="1" ht="15" customHeight="1" x14ac:dyDescent="0.25">
      <c r="A269" s="103"/>
      <c r="B269" s="102" t="s">
        <v>270</v>
      </c>
      <c r="C269" s="58">
        <v>140</v>
      </c>
      <c r="D269" s="58">
        <v>596</v>
      </c>
      <c r="E269" s="58">
        <v>1</v>
      </c>
      <c r="F269" s="98">
        <f>((C269/1000)*(D269/1000)*E269)+((C270/1000)*(D270/1000)*E270)+((C271/1000)*(D271/1000)*E271)</f>
        <v>0.80459999999999998</v>
      </c>
      <c r="G269" s="101">
        <f>F269*$G$9</f>
        <v>4795.4160000000002</v>
      </c>
      <c r="H269" s="49"/>
      <c r="I269" s="18"/>
      <c r="J269" s="18"/>
      <c r="K269" s="18"/>
      <c r="L269" s="19">
        <f t="shared" si="35"/>
        <v>0</v>
      </c>
      <c r="M269" s="12">
        <f t="shared" si="36"/>
        <v>0</v>
      </c>
    </row>
    <row r="270" spans="1:13" s="1" customFormat="1" ht="15" customHeight="1" x14ac:dyDescent="0.25">
      <c r="A270" s="103"/>
      <c r="B270" s="102"/>
      <c r="C270" s="58">
        <v>284</v>
      </c>
      <c r="D270" s="58">
        <v>596</v>
      </c>
      <c r="E270" s="58">
        <v>2</v>
      </c>
      <c r="F270" s="98"/>
      <c r="G270" s="101"/>
      <c r="H270" s="49"/>
      <c r="I270" s="18"/>
      <c r="J270" s="18"/>
      <c r="K270" s="18"/>
      <c r="L270" s="19">
        <f t="shared" si="35"/>
        <v>0</v>
      </c>
      <c r="M270" s="12">
        <f t="shared" si="36"/>
        <v>0</v>
      </c>
    </row>
    <row r="271" spans="1:13" s="1" customFormat="1" ht="15" customHeight="1" x14ac:dyDescent="0.25">
      <c r="A271" s="103"/>
      <c r="B271" s="102"/>
      <c r="C271" s="58">
        <v>642</v>
      </c>
      <c r="D271" s="58">
        <v>596</v>
      </c>
      <c r="E271" s="58">
        <v>1</v>
      </c>
      <c r="F271" s="98"/>
      <c r="G271" s="101"/>
      <c r="H271" s="49"/>
      <c r="I271" s="18"/>
      <c r="J271" s="18"/>
      <c r="K271" s="18"/>
      <c r="L271" s="19">
        <f t="shared" si="35"/>
        <v>0</v>
      </c>
      <c r="M271" s="12">
        <f t="shared" si="36"/>
        <v>0</v>
      </c>
    </row>
    <row r="272" spans="1:13" s="1" customFormat="1" ht="15" customHeight="1" x14ac:dyDescent="0.25">
      <c r="A272" s="103"/>
      <c r="B272" s="102" t="s">
        <v>331</v>
      </c>
      <c r="C272" s="58">
        <v>140</v>
      </c>
      <c r="D272" s="58">
        <v>596</v>
      </c>
      <c r="E272" s="58">
        <v>1</v>
      </c>
      <c r="F272" s="98">
        <f>((C272/1000)*(D272/1000)*E272)+((C273/1000)*(D273/1000)*E273)+((C274/1000)*(D274/1000)*E274)</f>
        <v>0.80459999999999998</v>
      </c>
      <c r="G272" s="101">
        <f>F272*$G$9</f>
        <v>4795.4160000000002</v>
      </c>
      <c r="H272" s="49"/>
      <c r="I272" s="18"/>
      <c r="J272" s="18"/>
      <c r="K272" s="18"/>
      <c r="L272" s="19">
        <f t="shared" si="35"/>
        <v>0</v>
      </c>
      <c r="M272" s="12">
        <f t="shared" si="36"/>
        <v>0</v>
      </c>
    </row>
    <row r="273" spans="1:13" s="1" customFormat="1" ht="15" customHeight="1" x14ac:dyDescent="0.25">
      <c r="A273" s="103"/>
      <c r="B273" s="102"/>
      <c r="C273" s="58">
        <v>284</v>
      </c>
      <c r="D273" s="58">
        <v>596</v>
      </c>
      <c r="E273" s="58">
        <v>2</v>
      </c>
      <c r="F273" s="98"/>
      <c r="G273" s="101"/>
      <c r="H273" s="49"/>
      <c r="I273" s="18"/>
      <c r="J273" s="18"/>
      <c r="K273" s="18"/>
      <c r="L273" s="19">
        <f t="shared" si="35"/>
        <v>0</v>
      </c>
      <c r="M273" s="12">
        <f t="shared" si="36"/>
        <v>0</v>
      </c>
    </row>
    <row r="274" spans="1:13" s="1" customFormat="1" ht="15" customHeight="1" x14ac:dyDescent="0.25">
      <c r="A274" s="103"/>
      <c r="B274" s="102"/>
      <c r="C274" s="58">
        <v>642</v>
      </c>
      <c r="D274" s="58">
        <v>596</v>
      </c>
      <c r="E274" s="58">
        <v>1</v>
      </c>
      <c r="F274" s="98"/>
      <c r="G274" s="101"/>
      <c r="H274" s="49"/>
      <c r="I274" s="18"/>
      <c r="J274" s="18"/>
      <c r="K274" s="18"/>
      <c r="L274" s="19">
        <f t="shared" si="35"/>
        <v>0</v>
      </c>
      <c r="M274" s="12">
        <f t="shared" si="36"/>
        <v>0</v>
      </c>
    </row>
    <row r="275" spans="1:13" s="1" customFormat="1" ht="15" customHeight="1" x14ac:dyDescent="0.25">
      <c r="A275" s="103"/>
      <c r="B275" s="111" t="s">
        <v>271</v>
      </c>
      <c r="C275" s="58">
        <v>284</v>
      </c>
      <c r="D275" s="58">
        <v>596</v>
      </c>
      <c r="E275" s="58">
        <v>2</v>
      </c>
      <c r="F275" s="117">
        <f t="shared" ref="F275" si="41">((C275/1000)*(D275/1000)*E275)+((C276/1000)*(D276/1000)*E276)+((C277/1000)*(D277/1000)*E277)</f>
        <v>0.56858399999999987</v>
      </c>
      <c r="G275" s="101">
        <f>F275*$G$9</f>
        <v>3388.7606399999991</v>
      </c>
      <c r="H275" s="49"/>
      <c r="I275" s="18"/>
      <c r="J275" s="18"/>
      <c r="K275" s="18"/>
      <c r="L275" s="19">
        <f t="shared" si="35"/>
        <v>0</v>
      </c>
      <c r="M275" s="12">
        <f t="shared" si="36"/>
        <v>0</v>
      </c>
    </row>
    <row r="276" spans="1:13" s="1" customFormat="1" ht="15" customHeight="1" x14ac:dyDescent="0.25">
      <c r="A276" s="103"/>
      <c r="B276" s="155"/>
      <c r="C276" s="58">
        <v>284</v>
      </c>
      <c r="D276" s="58">
        <v>596</v>
      </c>
      <c r="E276" s="58">
        <v>1</v>
      </c>
      <c r="F276" s="156"/>
      <c r="G276" s="101"/>
      <c r="H276" s="49"/>
      <c r="I276" s="18"/>
      <c r="J276" s="18"/>
      <c r="K276" s="18"/>
      <c r="L276" s="19">
        <f t="shared" si="35"/>
        <v>0</v>
      </c>
      <c r="M276" s="12">
        <f t="shared" si="36"/>
        <v>0</v>
      </c>
    </row>
    <row r="277" spans="1:13" s="1" customFormat="1" ht="15" customHeight="1" x14ac:dyDescent="0.25">
      <c r="A277" s="103"/>
      <c r="B277" s="112"/>
      <c r="C277" s="58">
        <v>102</v>
      </c>
      <c r="D277" s="58">
        <v>596</v>
      </c>
      <c r="E277" s="58">
        <v>1</v>
      </c>
      <c r="F277" s="118"/>
      <c r="G277" s="101"/>
      <c r="H277" s="49"/>
      <c r="I277" s="18"/>
      <c r="J277" s="18"/>
      <c r="K277" s="18"/>
      <c r="L277" s="19">
        <f t="shared" si="35"/>
        <v>0</v>
      </c>
      <c r="M277" s="12">
        <f t="shared" si="36"/>
        <v>0</v>
      </c>
    </row>
    <row r="278" spans="1:13" s="1" customFormat="1" ht="15" customHeight="1" x14ac:dyDescent="0.25">
      <c r="A278" s="103"/>
      <c r="B278" s="111" t="s">
        <v>272</v>
      </c>
      <c r="C278" s="58">
        <v>284</v>
      </c>
      <c r="D278" s="58">
        <v>596</v>
      </c>
      <c r="E278" s="58">
        <v>2</v>
      </c>
      <c r="F278" s="98">
        <f>((C278/1000)*(D278/1000)*E278)+((C279/1000)*(D279/1000)*E279)+((C280/1000)*(D280/1000)*E280)</f>
        <v>0.56858399999999987</v>
      </c>
      <c r="G278" s="101">
        <f>F278*$G$9</f>
        <v>3388.7606399999991</v>
      </c>
      <c r="H278" s="49"/>
      <c r="I278" s="18"/>
      <c r="J278" s="18"/>
      <c r="K278" s="18"/>
      <c r="L278" s="19">
        <f t="shared" si="35"/>
        <v>0</v>
      </c>
      <c r="M278" s="12">
        <f t="shared" si="36"/>
        <v>0</v>
      </c>
    </row>
    <row r="279" spans="1:13" s="1" customFormat="1" ht="15" customHeight="1" x14ac:dyDescent="0.25">
      <c r="A279" s="103"/>
      <c r="B279" s="155"/>
      <c r="C279" s="58">
        <v>284</v>
      </c>
      <c r="D279" s="58">
        <v>596</v>
      </c>
      <c r="E279" s="58">
        <v>1</v>
      </c>
      <c r="F279" s="98"/>
      <c r="G279" s="101"/>
      <c r="H279" s="49"/>
      <c r="I279" s="18"/>
      <c r="J279" s="18"/>
      <c r="K279" s="18"/>
      <c r="L279" s="19">
        <f t="shared" si="35"/>
        <v>0</v>
      </c>
      <c r="M279" s="12">
        <f t="shared" si="36"/>
        <v>0</v>
      </c>
    </row>
    <row r="280" spans="1:13" s="1" customFormat="1" ht="15" customHeight="1" x14ac:dyDescent="0.25">
      <c r="A280" s="103"/>
      <c r="B280" s="112"/>
      <c r="C280" s="58">
        <v>102</v>
      </c>
      <c r="D280" s="58">
        <v>596</v>
      </c>
      <c r="E280" s="58">
        <v>1</v>
      </c>
      <c r="F280" s="98"/>
      <c r="G280" s="101"/>
      <c r="H280" s="49"/>
      <c r="I280" s="18"/>
      <c r="J280" s="18"/>
      <c r="K280" s="18"/>
      <c r="L280" s="19">
        <f t="shared" si="35"/>
        <v>0</v>
      </c>
      <c r="M280" s="12">
        <f t="shared" si="36"/>
        <v>0</v>
      </c>
    </row>
    <row r="281" spans="1:13" s="1" customFormat="1" ht="15" customHeight="1" x14ac:dyDescent="0.25">
      <c r="A281" s="103"/>
      <c r="B281" s="111" t="s">
        <v>332</v>
      </c>
      <c r="C281" s="58">
        <v>284</v>
      </c>
      <c r="D281" s="58">
        <v>596</v>
      </c>
      <c r="E281" s="58">
        <v>2</v>
      </c>
      <c r="F281" s="98">
        <f>((C281/1000)*(D281/1000)*E281)+((C282/1000)*(D282/1000)*E282)+((C283/1000)*(D283/1000)*E283)</f>
        <v>0.56858399999999987</v>
      </c>
      <c r="G281" s="101">
        <f>F281*$G$9</f>
        <v>3388.7606399999991</v>
      </c>
      <c r="H281" s="49"/>
      <c r="I281" s="18"/>
      <c r="J281" s="18"/>
      <c r="K281" s="18"/>
      <c r="L281" s="19">
        <f t="shared" si="35"/>
        <v>0</v>
      </c>
      <c r="M281" s="12">
        <f t="shared" si="36"/>
        <v>0</v>
      </c>
    </row>
    <row r="282" spans="1:13" s="1" customFormat="1" ht="15" customHeight="1" x14ac:dyDescent="0.25">
      <c r="A282" s="103"/>
      <c r="B282" s="155"/>
      <c r="C282" s="58">
        <v>284</v>
      </c>
      <c r="D282" s="58">
        <v>596</v>
      </c>
      <c r="E282" s="58">
        <v>1</v>
      </c>
      <c r="F282" s="98"/>
      <c r="G282" s="101"/>
      <c r="H282" s="49"/>
      <c r="I282" s="18"/>
      <c r="J282" s="18"/>
      <c r="K282" s="18"/>
      <c r="L282" s="19">
        <f t="shared" si="35"/>
        <v>0</v>
      </c>
      <c r="M282" s="12">
        <f t="shared" si="36"/>
        <v>0</v>
      </c>
    </row>
    <row r="283" spans="1:13" s="1" customFormat="1" ht="15" customHeight="1" x14ac:dyDescent="0.25">
      <c r="A283" s="103"/>
      <c r="B283" s="112"/>
      <c r="C283" s="58">
        <v>102</v>
      </c>
      <c r="D283" s="58">
        <v>596</v>
      </c>
      <c r="E283" s="58">
        <v>1</v>
      </c>
      <c r="F283" s="98"/>
      <c r="G283" s="101"/>
      <c r="H283" s="49"/>
      <c r="I283" s="18"/>
      <c r="J283" s="18"/>
      <c r="K283" s="18"/>
      <c r="L283" s="19">
        <f t="shared" si="35"/>
        <v>0</v>
      </c>
      <c r="M283" s="12">
        <f t="shared" si="36"/>
        <v>0</v>
      </c>
    </row>
    <row r="284" spans="1:13" s="1" customFormat="1" ht="15" customHeight="1" x14ac:dyDescent="0.25">
      <c r="A284" s="99"/>
      <c r="B284" s="111" t="s">
        <v>273</v>
      </c>
      <c r="C284" s="58">
        <v>284</v>
      </c>
      <c r="D284" s="58">
        <v>596</v>
      </c>
      <c r="E284" s="58">
        <v>2</v>
      </c>
      <c r="F284" s="117">
        <f>((C284/1000)*(D284/1000)*E284)+((C285/1000)*(D285/1000)*E285)+((C286/1000)*(D286/1000)*E286)</f>
        <v>0.56858399999999987</v>
      </c>
      <c r="G284" s="101">
        <f>F284*$G$9</f>
        <v>3388.7606399999991</v>
      </c>
      <c r="H284" s="49"/>
      <c r="I284" s="18"/>
      <c r="J284" s="18"/>
      <c r="K284" s="18"/>
      <c r="L284" s="19">
        <f t="shared" si="35"/>
        <v>0</v>
      </c>
      <c r="M284" s="12">
        <f t="shared" si="36"/>
        <v>0</v>
      </c>
    </row>
    <row r="285" spans="1:13" s="1" customFormat="1" ht="15" customHeight="1" x14ac:dyDescent="0.25">
      <c r="A285" s="119"/>
      <c r="B285" s="155"/>
      <c r="C285" s="58">
        <v>284</v>
      </c>
      <c r="D285" s="58">
        <v>596</v>
      </c>
      <c r="E285" s="58">
        <v>1</v>
      </c>
      <c r="F285" s="156"/>
      <c r="G285" s="101"/>
      <c r="H285" s="49"/>
      <c r="I285" s="18"/>
      <c r="J285" s="18"/>
      <c r="K285" s="18"/>
      <c r="L285" s="19">
        <f t="shared" ref="L285:L333" si="42">A285*G285</f>
        <v>0</v>
      </c>
      <c r="M285" s="12">
        <f t="shared" ref="M285:M333" si="43">F285*A285</f>
        <v>0</v>
      </c>
    </row>
    <row r="286" spans="1:13" s="1" customFormat="1" ht="15" customHeight="1" x14ac:dyDescent="0.25">
      <c r="A286" s="100"/>
      <c r="B286" s="112"/>
      <c r="C286" s="76">
        <v>102</v>
      </c>
      <c r="D286" s="58">
        <v>596</v>
      </c>
      <c r="E286" s="58">
        <v>1</v>
      </c>
      <c r="F286" s="118"/>
      <c r="G286" s="101"/>
      <c r="H286" s="49"/>
      <c r="I286" s="18"/>
      <c r="J286" s="18"/>
      <c r="K286" s="18"/>
      <c r="L286" s="19">
        <f t="shared" si="42"/>
        <v>0</v>
      </c>
      <c r="M286" s="12">
        <f t="shared" si="43"/>
        <v>0</v>
      </c>
    </row>
    <row r="287" spans="1:13" s="1" customFormat="1" ht="15" customHeight="1" x14ac:dyDescent="0.25">
      <c r="A287" s="103"/>
      <c r="B287" s="111" t="s">
        <v>274</v>
      </c>
      <c r="C287" s="58">
        <v>284</v>
      </c>
      <c r="D287" s="58">
        <v>596</v>
      </c>
      <c r="E287" s="58">
        <v>2</v>
      </c>
      <c r="F287" s="98">
        <f>((C287/1000)*(D287/1000)*E287)+((C288/1000)*(D288/1000)*E288)+((C289/1000)*(D289/1000)*E289)</f>
        <v>0.56858399999999987</v>
      </c>
      <c r="G287" s="101">
        <f>F287*$G$9</f>
        <v>3388.7606399999991</v>
      </c>
      <c r="H287" s="49"/>
      <c r="I287" s="18"/>
      <c r="J287" s="18"/>
      <c r="K287" s="18"/>
      <c r="L287" s="19">
        <f t="shared" si="42"/>
        <v>0</v>
      </c>
      <c r="M287" s="12">
        <f t="shared" si="43"/>
        <v>0</v>
      </c>
    </row>
    <row r="288" spans="1:13" s="1" customFormat="1" ht="15" customHeight="1" x14ac:dyDescent="0.25">
      <c r="A288" s="103"/>
      <c r="B288" s="155"/>
      <c r="C288" s="58">
        <v>284</v>
      </c>
      <c r="D288" s="58">
        <v>596</v>
      </c>
      <c r="E288" s="58">
        <v>1</v>
      </c>
      <c r="F288" s="98"/>
      <c r="G288" s="101"/>
      <c r="H288" s="49"/>
      <c r="I288" s="18"/>
      <c r="J288" s="18"/>
      <c r="K288" s="18"/>
      <c r="L288" s="19">
        <f t="shared" si="42"/>
        <v>0</v>
      </c>
      <c r="M288" s="12">
        <f t="shared" si="43"/>
        <v>0</v>
      </c>
    </row>
    <row r="289" spans="1:13" s="1" customFormat="1" ht="15" customHeight="1" x14ac:dyDescent="0.25">
      <c r="A289" s="103"/>
      <c r="B289" s="112"/>
      <c r="C289" s="76">
        <v>102</v>
      </c>
      <c r="D289" s="58">
        <v>596</v>
      </c>
      <c r="E289" s="58">
        <v>1</v>
      </c>
      <c r="F289" s="98"/>
      <c r="G289" s="101"/>
      <c r="H289" s="49"/>
      <c r="I289" s="18"/>
      <c r="J289" s="18"/>
      <c r="K289" s="18"/>
      <c r="L289" s="19">
        <f t="shared" si="42"/>
        <v>0</v>
      </c>
      <c r="M289" s="12">
        <f t="shared" si="43"/>
        <v>0</v>
      </c>
    </row>
    <row r="290" spans="1:13" s="1" customFormat="1" ht="15" customHeight="1" x14ac:dyDescent="0.25">
      <c r="A290" s="103"/>
      <c r="B290" s="111" t="s">
        <v>333</v>
      </c>
      <c r="C290" s="58">
        <v>284</v>
      </c>
      <c r="D290" s="58">
        <v>596</v>
      </c>
      <c r="E290" s="58">
        <v>2</v>
      </c>
      <c r="F290" s="98">
        <f>((C290/1000)*(D290/1000)*E290)+((C291/1000)*(D291/1000)*E291)+((C292/1000)*(D292/1000)*E292)</f>
        <v>0.56858399999999987</v>
      </c>
      <c r="G290" s="101">
        <f>F290*$G$9</f>
        <v>3388.7606399999991</v>
      </c>
      <c r="H290" s="49"/>
      <c r="I290" s="18"/>
      <c r="J290" s="18"/>
      <c r="K290" s="18"/>
      <c r="L290" s="19">
        <f t="shared" si="42"/>
        <v>0</v>
      </c>
      <c r="M290" s="12">
        <f t="shared" si="43"/>
        <v>0</v>
      </c>
    </row>
    <row r="291" spans="1:13" s="1" customFormat="1" ht="15" customHeight="1" x14ac:dyDescent="0.25">
      <c r="A291" s="103"/>
      <c r="B291" s="155"/>
      <c r="C291" s="58">
        <v>284</v>
      </c>
      <c r="D291" s="58">
        <v>596</v>
      </c>
      <c r="E291" s="58">
        <v>1</v>
      </c>
      <c r="F291" s="98"/>
      <c r="G291" s="101"/>
      <c r="H291" s="49"/>
      <c r="I291" s="18"/>
      <c r="J291" s="18"/>
      <c r="K291" s="18"/>
      <c r="L291" s="19">
        <f t="shared" si="42"/>
        <v>0</v>
      </c>
      <c r="M291" s="12">
        <f t="shared" si="43"/>
        <v>0</v>
      </c>
    </row>
    <row r="292" spans="1:13" s="1" customFormat="1" ht="15" customHeight="1" x14ac:dyDescent="0.25">
      <c r="A292" s="103"/>
      <c r="B292" s="112"/>
      <c r="C292" s="76">
        <v>102</v>
      </c>
      <c r="D292" s="58">
        <v>596</v>
      </c>
      <c r="E292" s="58">
        <v>1</v>
      </c>
      <c r="F292" s="98"/>
      <c r="G292" s="101"/>
      <c r="H292" s="49"/>
      <c r="I292" s="18"/>
      <c r="J292" s="18"/>
      <c r="K292" s="18"/>
      <c r="L292" s="19">
        <f t="shared" si="42"/>
        <v>0</v>
      </c>
      <c r="M292" s="12">
        <f t="shared" si="43"/>
        <v>0</v>
      </c>
    </row>
    <row r="293" spans="1:13" s="1" customFormat="1" ht="15" customHeight="1" x14ac:dyDescent="0.25">
      <c r="A293" s="119"/>
      <c r="B293" s="155" t="s">
        <v>275</v>
      </c>
      <c r="C293" s="58">
        <v>355</v>
      </c>
      <c r="D293" s="58">
        <v>596</v>
      </c>
      <c r="E293" s="58">
        <v>2</v>
      </c>
      <c r="F293" s="117">
        <f t="shared" ref="F293" si="44">((C293/1000)*(D293/1000)*E293)+((C294/1000)*(D294/1000)*E294)</f>
        <v>0.80579199999999995</v>
      </c>
      <c r="G293" s="101">
        <f t="shared" ref="G293" si="45">F293*$G$9</f>
        <v>4802.5203199999996</v>
      </c>
      <c r="H293" s="49"/>
      <c r="I293" s="18"/>
      <c r="J293" s="18"/>
      <c r="K293" s="18"/>
      <c r="L293" s="19">
        <f t="shared" si="42"/>
        <v>0</v>
      </c>
      <c r="M293" s="12">
        <f t="shared" si="43"/>
        <v>0</v>
      </c>
    </row>
    <row r="294" spans="1:13" s="1" customFormat="1" ht="15" customHeight="1" x14ac:dyDescent="0.25">
      <c r="A294" s="100"/>
      <c r="B294" s="112"/>
      <c r="C294" s="58">
        <v>642</v>
      </c>
      <c r="D294" s="58">
        <v>596</v>
      </c>
      <c r="E294" s="58">
        <v>1</v>
      </c>
      <c r="F294" s="118"/>
      <c r="G294" s="101"/>
      <c r="H294" s="49"/>
      <c r="I294" s="18"/>
      <c r="J294" s="18"/>
      <c r="K294" s="18"/>
      <c r="L294" s="19">
        <f t="shared" si="42"/>
        <v>0</v>
      </c>
      <c r="M294" s="12">
        <f t="shared" si="43"/>
        <v>0</v>
      </c>
    </row>
    <row r="295" spans="1:13" s="1" customFormat="1" ht="15" customHeight="1" x14ac:dyDescent="0.25">
      <c r="A295" s="82"/>
      <c r="B295" s="155" t="s">
        <v>276</v>
      </c>
      <c r="C295" s="58">
        <v>355</v>
      </c>
      <c r="D295" s="58">
        <v>596</v>
      </c>
      <c r="E295" s="58">
        <v>2</v>
      </c>
      <c r="F295" s="117">
        <f t="shared" ref="F295" si="46">((C295/1000)*(D295/1000)*E295)+((C296/1000)*(D296/1000)*E296)</f>
        <v>0.80579199999999995</v>
      </c>
      <c r="G295" s="101">
        <f t="shared" ref="G295" si="47">F295*$G$9</f>
        <v>4802.5203199999996</v>
      </c>
      <c r="H295" s="49"/>
      <c r="I295" s="18"/>
      <c r="J295" s="18"/>
      <c r="K295" s="18"/>
      <c r="L295" s="19">
        <f t="shared" si="42"/>
        <v>0</v>
      </c>
      <c r="M295" s="12">
        <f t="shared" si="43"/>
        <v>0</v>
      </c>
    </row>
    <row r="296" spans="1:13" s="1" customFormat="1" ht="15" customHeight="1" x14ac:dyDescent="0.25">
      <c r="A296" s="82"/>
      <c r="B296" s="112"/>
      <c r="C296" s="58">
        <v>642</v>
      </c>
      <c r="D296" s="58">
        <v>596</v>
      </c>
      <c r="E296" s="58">
        <v>1</v>
      </c>
      <c r="F296" s="118"/>
      <c r="G296" s="101"/>
      <c r="H296" s="49"/>
      <c r="I296" s="18"/>
      <c r="J296" s="18"/>
      <c r="K296" s="18"/>
      <c r="L296" s="19">
        <f t="shared" si="42"/>
        <v>0</v>
      </c>
      <c r="M296" s="12">
        <f t="shared" si="43"/>
        <v>0</v>
      </c>
    </row>
    <row r="297" spans="1:13" s="1" customFormat="1" ht="15" customHeight="1" x14ac:dyDescent="0.25">
      <c r="A297" s="99"/>
      <c r="B297" s="155" t="s">
        <v>334</v>
      </c>
      <c r="C297" s="58">
        <v>355</v>
      </c>
      <c r="D297" s="58">
        <v>596</v>
      </c>
      <c r="E297" s="58">
        <v>2</v>
      </c>
      <c r="F297" s="117">
        <f t="shared" ref="F297" si="48">((C297/1000)*(D297/1000)*E297)+((C298/1000)*(D298/1000)*E298)</f>
        <v>0.80579199999999995</v>
      </c>
      <c r="G297" s="101">
        <f t="shared" ref="G297" si="49">F297*$G$9</f>
        <v>4802.5203199999996</v>
      </c>
      <c r="H297" s="49"/>
      <c r="I297" s="18"/>
      <c r="J297" s="18"/>
      <c r="K297" s="18"/>
      <c r="L297" s="19">
        <f t="shared" si="42"/>
        <v>0</v>
      </c>
      <c r="M297" s="12">
        <f t="shared" si="43"/>
        <v>0</v>
      </c>
    </row>
    <row r="298" spans="1:13" s="1" customFormat="1" ht="15" customHeight="1" x14ac:dyDescent="0.25">
      <c r="A298" s="100"/>
      <c r="B298" s="112"/>
      <c r="C298" s="58">
        <v>642</v>
      </c>
      <c r="D298" s="58">
        <v>596</v>
      </c>
      <c r="E298" s="58">
        <v>1</v>
      </c>
      <c r="F298" s="118"/>
      <c r="G298" s="101"/>
      <c r="H298" s="49"/>
      <c r="I298" s="18"/>
      <c r="J298" s="18"/>
      <c r="K298" s="18"/>
      <c r="L298" s="19">
        <f t="shared" si="42"/>
        <v>0</v>
      </c>
      <c r="M298" s="12">
        <f t="shared" si="43"/>
        <v>0</v>
      </c>
    </row>
    <row r="299" spans="1:13" s="1" customFormat="1" ht="15" customHeight="1" x14ac:dyDescent="0.25">
      <c r="A299" s="99"/>
      <c r="B299" s="155" t="s">
        <v>277</v>
      </c>
      <c r="C299" s="58">
        <v>355</v>
      </c>
      <c r="D299" s="58">
        <v>596</v>
      </c>
      <c r="E299" s="58">
        <v>2</v>
      </c>
      <c r="F299" s="117">
        <f t="shared" ref="F299" si="50">((C299/1000)*(D299/1000)*E299)+((C300/1000)*(D300/1000)*E300)</f>
        <v>0.80579199999999995</v>
      </c>
      <c r="G299" s="101">
        <f t="shared" ref="G299" si="51">F299*$G$9</f>
        <v>4802.5203199999996</v>
      </c>
      <c r="H299" s="49"/>
      <c r="I299" s="18"/>
      <c r="J299" s="18"/>
      <c r="K299" s="18"/>
      <c r="L299" s="19">
        <f t="shared" si="42"/>
        <v>0</v>
      </c>
      <c r="M299" s="12">
        <f t="shared" si="43"/>
        <v>0</v>
      </c>
    </row>
    <row r="300" spans="1:13" s="1" customFormat="1" ht="15" customHeight="1" x14ac:dyDescent="0.25">
      <c r="A300" s="100"/>
      <c r="B300" s="112"/>
      <c r="C300" s="58">
        <v>642</v>
      </c>
      <c r="D300" s="58">
        <v>596</v>
      </c>
      <c r="E300" s="58">
        <v>1</v>
      </c>
      <c r="F300" s="118"/>
      <c r="G300" s="101"/>
      <c r="H300" s="49"/>
      <c r="I300" s="18"/>
      <c r="J300" s="18"/>
      <c r="K300" s="18"/>
      <c r="L300" s="19">
        <f t="shared" si="42"/>
        <v>0</v>
      </c>
      <c r="M300" s="12">
        <f t="shared" si="43"/>
        <v>0</v>
      </c>
    </row>
    <row r="301" spans="1:13" s="1" customFormat="1" ht="15" customHeight="1" x14ac:dyDescent="0.25">
      <c r="A301" s="82"/>
      <c r="B301" s="155" t="s">
        <v>278</v>
      </c>
      <c r="C301" s="58">
        <v>355</v>
      </c>
      <c r="D301" s="58">
        <v>596</v>
      </c>
      <c r="E301" s="58">
        <v>2</v>
      </c>
      <c r="F301" s="117">
        <f t="shared" ref="F301" si="52">((C301/1000)*(D301/1000)*E301)+((C302/1000)*(D302/1000)*E302)</f>
        <v>0.80579199999999995</v>
      </c>
      <c r="G301" s="101">
        <f t="shared" ref="G301" si="53">F301*$G$9</f>
        <v>4802.5203199999996</v>
      </c>
      <c r="H301" s="49"/>
      <c r="I301" s="18"/>
      <c r="J301" s="18"/>
      <c r="K301" s="18"/>
      <c r="L301" s="19">
        <f t="shared" si="42"/>
        <v>0</v>
      </c>
      <c r="M301" s="12">
        <f t="shared" si="43"/>
        <v>0</v>
      </c>
    </row>
    <row r="302" spans="1:13" s="1" customFormat="1" ht="15" customHeight="1" x14ac:dyDescent="0.25">
      <c r="A302" s="82"/>
      <c r="B302" s="112"/>
      <c r="C302" s="58">
        <v>642</v>
      </c>
      <c r="D302" s="58">
        <v>596</v>
      </c>
      <c r="E302" s="58">
        <v>1</v>
      </c>
      <c r="F302" s="118"/>
      <c r="G302" s="101"/>
      <c r="H302" s="49"/>
      <c r="I302" s="18"/>
      <c r="J302" s="18"/>
      <c r="K302" s="18"/>
      <c r="L302" s="19">
        <f t="shared" si="42"/>
        <v>0</v>
      </c>
      <c r="M302" s="12">
        <f t="shared" si="43"/>
        <v>0</v>
      </c>
    </row>
    <row r="303" spans="1:13" s="1" customFormat="1" ht="15" customHeight="1" x14ac:dyDescent="0.25">
      <c r="A303" s="99"/>
      <c r="B303" s="155" t="s">
        <v>335</v>
      </c>
      <c r="C303" s="58">
        <v>355</v>
      </c>
      <c r="D303" s="58">
        <v>596</v>
      </c>
      <c r="E303" s="58">
        <v>2</v>
      </c>
      <c r="F303" s="117">
        <f t="shared" ref="F303" si="54">((C303/1000)*(D303/1000)*E303)+((C304/1000)*(D304/1000)*E304)</f>
        <v>0.80579199999999995</v>
      </c>
      <c r="G303" s="101">
        <f t="shared" ref="G303" si="55">F303*$G$9</f>
        <v>4802.5203199999996</v>
      </c>
      <c r="H303" s="49"/>
      <c r="I303" s="18"/>
      <c r="J303" s="18"/>
      <c r="K303" s="18"/>
      <c r="L303" s="19">
        <f t="shared" si="42"/>
        <v>0</v>
      </c>
      <c r="M303" s="12">
        <f t="shared" si="43"/>
        <v>0</v>
      </c>
    </row>
    <row r="304" spans="1:13" s="1" customFormat="1" ht="15" customHeight="1" x14ac:dyDescent="0.25">
      <c r="A304" s="100"/>
      <c r="B304" s="112"/>
      <c r="C304" s="58">
        <v>642</v>
      </c>
      <c r="D304" s="58">
        <v>596</v>
      </c>
      <c r="E304" s="58">
        <v>1</v>
      </c>
      <c r="F304" s="118"/>
      <c r="G304" s="101"/>
      <c r="H304" s="49"/>
      <c r="I304" s="18"/>
      <c r="J304" s="18"/>
      <c r="K304" s="18"/>
      <c r="L304" s="19">
        <f t="shared" si="42"/>
        <v>0</v>
      </c>
      <c r="M304" s="12">
        <f t="shared" si="43"/>
        <v>0</v>
      </c>
    </row>
    <row r="305" spans="1:13" ht="15" customHeight="1" x14ac:dyDescent="0.25">
      <c r="A305" s="103"/>
      <c r="B305" s="102" t="s">
        <v>146</v>
      </c>
      <c r="C305" s="58">
        <v>714</v>
      </c>
      <c r="D305" s="58">
        <v>596</v>
      </c>
      <c r="E305" s="58">
        <v>1</v>
      </c>
      <c r="F305" s="117">
        <f>((C305/1000)*(D305/1000)*E305)+((C306/1000)*(D306/1000)*E306)</f>
        <v>1.167564</v>
      </c>
      <c r="G305" s="101">
        <f>F305*$G$9</f>
        <v>6958.6814400000003</v>
      </c>
      <c r="H305" s="49"/>
      <c r="I305" s="18"/>
      <c r="J305" s="18"/>
      <c r="K305" s="18"/>
      <c r="L305" s="19">
        <f t="shared" si="42"/>
        <v>0</v>
      </c>
      <c r="M305" s="12">
        <f t="shared" si="43"/>
        <v>0</v>
      </c>
    </row>
    <row r="306" spans="1:13" ht="15" customHeight="1" x14ac:dyDescent="0.25">
      <c r="A306" s="103"/>
      <c r="B306" s="102"/>
      <c r="C306" s="58">
        <v>1245</v>
      </c>
      <c r="D306" s="58">
        <v>596</v>
      </c>
      <c r="E306" s="58">
        <v>1</v>
      </c>
      <c r="F306" s="118"/>
      <c r="G306" s="101"/>
      <c r="H306" s="49"/>
      <c r="I306" s="18"/>
      <c r="J306" s="18"/>
      <c r="K306" s="18"/>
      <c r="L306" s="19">
        <f t="shared" si="42"/>
        <v>0</v>
      </c>
      <c r="M306" s="12">
        <f t="shared" si="43"/>
        <v>0</v>
      </c>
    </row>
    <row r="307" spans="1:13" s="25" customFormat="1" ht="15" customHeight="1" x14ac:dyDescent="0.25">
      <c r="A307" s="103"/>
      <c r="B307" s="102" t="s">
        <v>145</v>
      </c>
      <c r="C307" s="58">
        <v>714</v>
      </c>
      <c r="D307" s="58">
        <v>596</v>
      </c>
      <c r="E307" s="58">
        <v>1</v>
      </c>
      <c r="F307" s="98">
        <f>((C307/1000)*(D307/1000)*E307)+((C308/1000)*(D308/1000)*E308)</f>
        <v>1.167564</v>
      </c>
      <c r="G307" s="101">
        <f>F307*$G$9</f>
        <v>6958.6814400000003</v>
      </c>
      <c r="H307" s="49"/>
      <c r="I307" s="18"/>
      <c r="J307" s="18"/>
      <c r="K307" s="18"/>
      <c r="L307" s="19">
        <f t="shared" si="42"/>
        <v>0</v>
      </c>
      <c r="M307" s="12">
        <f t="shared" si="43"/>
        <v>0</v>
      </c>
    </row>
    <row r="308" spans="1:13" s="25" customFormat="1" ht="15" customHeight="1" x14ac:dyDescent="0.25">
      <c r="A308" s="103"/>
      <c r="B308" s="102"/>
      <c r="C308" s="58">
        <v>1245</v>
      </c>
      <c r="D308" s="58">
        <v>596</v>
      </c>
      <c r="E308" s="58">
        <v>1</v>
      </c>
      <c r="F308" s="98"/>
      <c r="G308" s="101"/>
      <c r="H308" s="49"/>
      <c r="I308" s="18"/>
      <c r="J308" s="18"/>
      <c r="K308" s="18"/>
      <c r="L308" s="19">
        <f t="shared" si="42"/>
        <v>0</v>
      </c>
      <c r="M308" s="12">
        <f t="shared" si="43"/>
        <v>0</v>
      </c>
    </row>
    <row r="309" spans="1:13" ht="18.75" customHeight="1" x14ac:dyDescent="0.25">
      <c r="A309" s="103"/>
      <c r="B309" s="102" t="s">
        <v>143</v>
      </c>
      <c r="C309" s="58">
        <v>714</v>
      </c>
      <c r="D309" s="58">
        <v>596</v>
      </c>
      <c r="E309" s="58">
        <v>1</v>
      </c>
      <c r="F309" s="98">
        <f>((C309/1000)*(D309/1000)*E309)+((C310/1000)*(D310/1000)*E310)</f>
        <v>1.167564</v>
      </c>
      <c r="G309" s="101">
        <f>F309*$G$9</f>
        <v>6958.6814400000003</v>
      </c>
      <c r="H309" s="49"/>
      <c r="I309" s="18"/>
      <c r="J309" s="18"/>
      <c r="K309" s="18"/>
      <c r="L309" s="19">
        <f t="shared" si="42"/>
        <v>0</v>
      </c>
      <c r="M309" s="12">
        <f t="shared" si="43"/>
        <v>0</v>
      </c>
    </row>
    <row r="310" spans="1:13" ht="18.75" customHeight="1" x14ac:dyDescent="0.25">
      <c r="A310" s="103"/>
      <c r="B310" s="102"/>
      <c r="C310" s="58">
        <v>1245</v>
      </c>
      <c r="D310" s="58">
        <v>596</v>
      </c>
      <c r="E310" s="58">
        <v>1</v>
      </c>
      <c r="F310" s="98"/>
      <c r="G310" s="101"/>
      <c r="H310" s="49"/>
      <c r="I310" s="18"/>
      <c r="J310" s="18"/>
      <c r="K310" s="18"/>
      <c r="L310" s="19">
        <f t="shared" si="42"/>
        <v>0</v>
      </c>
      <c r="M310" s="12">
        <f t="shared" si="43"/>
        <v>0</v>
      </c>
    </row>
    <row r="311" spans="1:13" ht="18.75" customHeight="1" x14ac:dyDescent="0.25">
      <c r="A311" s="103"/>
      <c r="B311" s="102" t="s">
        <v>144</v>
      </c>
      <c r="C311" s="58">
        <v>714</v>
      </c>
      <c r="D311" s="58">
        <v>596</v>
      </c>
      <c r="E311" s="58">
        <v>1</v>
      </c>
      <c r="F311" s="98">
        <f>((C311/1000)*(D311/1000)*E311)+((C312/1000)*(D312/1000)*E312)</f>
        <v>1.167564</v>
      </c>
      <c r="G311" s="101">
        <f>F311*$G$9</f>
        <v>6958.6814400000003</v>
      </c>
      <c r="H311" s="49"/>
      <c r="I311" s="18"/>
      <c r="J311" s="18"/>
      <c r="K311" s="18"/>
      <c r="L311" s="19">
        <f t="shared" si="42"/>
        <v>0</v>
      </c>
      <c r="M311" s="12">
        <f t="shared" si="43"/>
        <v>0</v>
      </c>
    </row>
    <row r="312" spans="1:13" ht="18.75" customHeight="1" x14ac:dyDescent="0.25">
      <c r="A312" s="103"/>
      <c r="B312" s="102"/>
      <c r="C312" s="58">
        <v>1245</v>
      </c>
      <c r="D312" s="58">
        <v>596</v>
      </c>
      <c r="E312" s="58">
        <v>1</v>
      </c>
      <c r="F312" s="98"/>
      <c r="G312" s="101"/>
      <c r="H312" s="49"/>
      <c r="I312" s="54"/>
      <c r="J312" s="54"/>
      <c r="K312" s="54"/>
      <c r="L312" s="19">
        <f t="shared" si="42"/>
        <v>0</v>
      </c>
      <c r="M312" s="12">
        <f t="shared" si="43"/>
        <v>0</v>
      </c>
    </row>
    <row r="313" spans="1:13" ht="15" customHeight="1" x14ac:dyDescent="0.25">
      <c r="A313" s="183"/>
      <c r="B313" s="185" t="s">
        <v>302</v>
      </c>
      <c r="C313" s="93">
        <v>140</v>
      </c>
      <c r="D313" s="93">
        <v>596</v>
      </c>
      <c r="E313" s="93">
        <v>1</v>
      </c>
      <c r="F313" s="104">
        <v>1.163988</v>
      </c>
      <c r="G313" s="106">
        <f t="shared" ref="G313:G333" si="56">F313*$G$9</f>
        <v>6937.3684800000001</v>
      </c>
      <c r="H313" s="49"/>
      <c r="I313" s="58"/>
      <c r="J313" s="58"/>
      <c r="K313" s="58"/>
      <c r="L313" s="19">
        <f t="shared" si="42"/>
        <v>0</v>
      </c>
      <c r="M313" s="12">
        <f t="shared" si="43"/>
        <v>0</v>
      </c>
    </row>
    <row r="314" spans="1:13" ht="15" customHeight="1" x14ac:dyDescent="0.25">
      <c r="A314" s="186"/>
      <c r="B314" s="185"/>
      <c r="C314" s="93">
        <v>284</v>
      </c>
      <c r="D314" s="93">
        <v>596</v>
      </c>
      <c r="E314" s="93">
        <v>2</v>
      </c>
      <c r="F314" s="104"/>
      <c r="G314" s="157"/>
      <c r="H314" s="49"/>
      <c r="I314" s="58"/>
      <c r="J314" s="58"/>
      <c r="K314" s="58"/>
      <c r="L314" s="19">
        <f t="shared" si="42"/>
        <v>0</v>
      </c>
      <c r="M314" s="12">
        <f t="shared" si="43"/>
        <v>0</v>
      </c>
    </row>
    <row r="315" spans="1:13" ht="15" customHeight="1" x14ac:dyDescent="0.25">
      <c r="A315" s="184"/>
      <c r="B315" s="185"/>
      <c r="C315" s="93">
        <v>1245</v>
      </c>
      <c r="D315" s="93">
        <v>596</v>
      </c>
      <c r="E315" s="93">
        <v>1</v>
      </c>
      <c r="F315" s="104"/>
      <c r="G315" s="107"/>
      <c r="H315" s="49"/>
      <c r="I315" s="58"/>
      <c r="J315" s="58"/>
      <c r="K315" s="58"/>
      <c r="L315" s="19">
        <f t="shared" si="42"/>
        <v>0</v>
      </c>
      <c r="M315" s="12">
        <f t="shared" si="43"/>
        <v>0</v>
      </c>
    </row>
    <row r="316" spans="1:13" ht="15" customHeight="1" x14ac:dyDescent="0.25">
      <c r="A316" s="183"/>
      <c r="B316" s="185" t="s">
        <v>303</v>
      </c>
      <c r="C316" s="93">
        <v>140</v>
      </c>
      <c r="D316" s="93">
        <v>596</v>
      </c>
      <c r="E316" s="93">
        <v>1</v>
      </c>
      <c r="F316" s="104">
        <v>1.163988</v>
      </c>
      <c r="G316" s="106">
        <f t="shared" si="56"/>
        <v>6937.3684800000001</v>
      </c>
      <c r="H316" s="49"/>
      <c r="I316" s="58"/>
      <c r="J316" s="58"/>
      <c r="K316" s="58"/>
      <c r="L316" s="19">
        <f t="shared" si="42"/>
        <v>0</v>
      </c>
      <c r="M316" s="12">
        <f t="shared" si="43"/>
        <v>0</v>
      </c>
    </row>
    <row r="317" spans="1:13" ht="15" customHeight="1" x14ac:dyDescent="0.25">
      <c r="A317" s="186"/>
      <c r="B317" s="185"/>
      <c r="C317" s="93">
        <v>284</v>
      </c>
      <c r="D317" s="93">
        <v>596</v>
      </c>
      <c r="E317" s="93">
        <v>2</v>
      </c>
      <c r="F317" s="104"/>
      <c r="G317" s="157"/>
      <c r="H317" s="49"/>
      <c r="I317" s="58"/>
      <c r="J317" s="58"/>
      <c r="K317" s="58"/>
      <c r="L317" s="19">
        <f t="shared" si="42"/>
        <v>0</v>
      </c>
      <c r="M317" s="12">
        <f t="shared" si="43"/>
        <v>0</v>
      </c>
    </row>
    <row r="318" spans="1:13" ht="15" customHeight="1" x14ac:dyDescent="0.25">
      <c r="A318" s="184"/>
      <c r="B318" s="185"/>
      <c r="C318" s="93">
        <v>1245</v>
      </c>
      <c r="D318" s="93">
        <v>596</v>
      </c>
      <c r="E318" s="93">
        <v>1</v>
      </c>
      <c r="F318" s="104"/>
      <c r="G318" s="107"/>
      <c r="H318" s="49"/>
      <c r="I318" s="58"/>
      <c r="J318" s="58"/>
      <c r="K318" s="58"/>
      <c r="L318" s="19">
        <f t="shared" si="42"/>
        <v>0</v>
      </c>
      <c r="M318" s="12">
        <f t="shared" si="43"/>
        <v>0</v>
      </c>
    </row>
    <row r="319" spans="1:13" ht="15" customHeight="1" x14ac:dyDescent="0.25">
      <c r="A319" s="183"/>
      <c r="B319" s="185" t="s">
        <v>304</v>
      </c>
      <c r="C319" s="93">
        <v>140</v>
      </c>
      <c r="D319" s="93">
        <v>596</v>
      </c>
      <c r="E319" s="93">
        <v>1</v>
      </c>
      <c r="F319" s="104">
        <v>1.163988</v>
      </c>
      <c r="G319" s="106">
        <f t="shared" si="56"/>
        <v>6937.3684800000001</v>
      </c>
      <c r="H319" s="49"/>
      <c r="I319" s="58"/>
      <c r="J319" s="58"/>
      <c r="K319" s="58"/>
      <c r="L319" s="19">
        <f t="shared" si="42"/>
        <v>0</v>
      </c>
      <c r="M319" s="12">
        <f t="shared" si="43"/>
        <v>0</v>
      </c>
    </row>
    <row r="320" spans="1:13" ht="15" customHeight="1" x14ac:dyDescent="0.25">
      <c r="A320" s="186"/>
      <c r="B320" s="185"/>
      <c r="C320" s="93">
        <v>284</v>
      </c>
      <c r="D320" s="93">
        <v>596</v>
      </c>
      <c r="E320" s="93">
        <v>2</v>
      </c>
      <c r="F320" s="104"/>
      <c r="G320" s="157"/>
      <c r="H320" s="49"/>
      <c r="I320" s="58"/>
      <c r="J320" s="58"/>
      <c r="K320" s="58"/>
      <c r="L320" s="19">
        <f t="shared" si="42"/>
        <v>0</v>
      </c>
      <c r="M320" s="12">
        <f t="shared" si="43"/>
        <v>0</v>
      </c>
    </row>
    <row r="321" spans="1:13" ht="15" customHeight="1" x14ac:dyDescent="0.25">
      <c r="A321" s="184"/>
      <c r="B321" s="185"/>
      <c r="C321" s="93">
        <v>1245</v>
      </c>
      <c r="D321" s="93">
        <v>596</v>
      </c>
      <c r="E321" s="93">
        <v>1</v>
      </c>
      <c r="F321" s="104"/>
      <c r="G321" s="107"/>
      <c r="H321" s="49"/>
      <c r="I321" s="58"/>
      <c r="J321" s="58"/>
      <c r="K321" s="58"/>
      <c r="L321" s="19">
        <f t="shared" si="42"/>
        <v>0</v>
      </c>
      <c r="M321" s="12">
        <f t="shared" si="43"/>
        <v>0</v>
      </c>
    </row>
    <row r="322" spans="1:13" ht="15" customHeight="1" x14ac:dyDescent="0.25">
      <c r="A322" s="183"/>
      <c r="B322" s="185" t="s">
        <v>305</v>
      </c>
      <c r="C322" s="93">
        <v>284</v>
      </c>
      <c r="D322" s="93">
        <v>596</v>
      </c>
      <c r="E322" s="93">
        <v>2</v>
      </c>
      <c r="F322" s="104">
        <v>0.61387999999999998</v>
      </c>
      <c r="G322" s="106">
        <f t="shared" si="56"/>
        <v>3658.7248</v>
      </c>
      <c r="H322" s="49"/>
      <c r="I322" s="58"/>
      <c r="J322" s="58"/>
      <c r="K322" s="58"/>
      <c r="L322" s="19">
        <f t="shared" si="42"/>
        <v>0</v>
      </c>
      <c r="M322" s="12">
        <f t="shared" si="43"/>
        <v>0</v>
      </c>
    </row>
    <row r="323" spans="1:13" ht="15" customHeight="1" x14ac:dyDescent="0.25">
      <c r="A323" s="184"/>
      <c r="B323" s="185"/>
      <c r="C323" s="93">
        <v>462</v>
      </c>
      <c r="D323" s="93">
        <v>596</v>
      </c>
      <c r="E323" s="93">
        <v>1</v>
      </c>
      <c r="F323" s="104"/>
      <c r="G323" s="107"/>
      <c r="H323" s="49"/>
      <c r="I323" s="58"/>
      <c r="J323" s="58"/>
      <c r="K323" s="58"/>
      <c r="L323" s="19">
        <f t="shared" si="42"/>
        <v>0</v>
      </c>
      <c r="M323" s="12">
        <f t="shared" si="43"/>
        <v>0</v>
      </c>
    </row>
    <row r="324" spans="1:13" ht="15" customHeight="1" x14ac:dyDescent="0.25">
      <c r="A324" s="183"/>
      <c r="B324" s="185" t="s">
        <v>306</v>
      </c>
      <c r="C324" s="93">
        <v>284</v>
      </c>
      <c r="D324" s="93">
        <v>596</v>
      </c>
      <c r="E324" s="93">
        <v>2</v>
      </c>
      <c r="F324" s="104">
        <v>0.61387999999999998</v>
      </c>
      <c r="G324" s="106">
        <f t="shared" si="56"/>
        <v>3658.7248</v>
      </c>
      <c r="H324" s="49"/>
      <c r="I324" s="58"/>
      <c r="J324" s="58"/>
      <c r="K324" s="58"/>
      <c r="L324" s="19">
        <f t="shared" si="42"/>
        <v>0</v>
      </c>
      <c r="M324" s="12">
        <f t="shared" si="43"/>
        <v>0</v>
      </c>
    </row>
    <row r="325" spans="1:13" ht="15" customHeight="1" x14ac:dyDescent="0.25">
      <c r="A325" s="184"/>
      <c r="B325" s="185"/>
      <c r="C325" s="93">
        <v>462</v>
      </c>
      <c r="D325" s="93">
        <v>596</v>
      </c>
      <c r="E325" s="93">
        <v>1</v>
      </c>
      <c r="F325" s="104"/>
      <c r="G325" s="107"/>
      <c r="H325" s="49"/>
      <c r="I325" s="58"/>
      <c r="J325" s="58"/>
      <c r="K325" s="58"/>
      <c r="L325" s="19">
        <f t="shared" si="42"/>
        <v>0</v>
      </c>
      <c r="M325" s="12">
        <f t="shared" si="43"/>
        <v>0</v>
      </c>
    </row>
    <row r="326" spans="1:13" ht="15" customHeight="1" x14ac:dyDescent="0.25">
      <c r="A326" s="183"/>
      <c r="B326" s="185" t="s">
        <v>307</v>
      </c>
      <c r="C326" s="93">
        <v>284</v>
      </c>
      <c r="D326" s="93">
        <v>596</v>
      </c>
      <c r="E326" s="93">
        <v>2</v>
      </c>
      <c r="F326" s="104">
        <v>0.61387999999999998</v>
      </c>
      <c r="G326" s="106">
        <f t="shared" si="56"/>
        <v>3658.7248</v>
      </c>
      <c r="H326" s="49"/>
      <c r="I326" s="58"/>
      <c r="J326" s="58"/>
      <c r="K326" s="58"/>
      <c r="L326" s="19">
        <f t="shared" si="42"/>
        <v>0</v>
      </c>
      <c r="M326" s="12">
        <f t="shared" si="43"/>
        <v>0</v>
      </c>
    </row>
    <row r="327" spans="1:13" ht="15" customHeight="1" x14ac:dyDescent="0.25">
      <c r="A327" s="184"/>
      <c r="B327" s="185"/>
      <c r="C327" s="93">
        <v>462</v>
      </c>
      <c r="D327" s="93">
        <v>596</v>
      </c>
      <c r="E327" s="93">
        <v>1</v>
      </c>
      <c r="F327" s="104"/>
      <c r="G327" s="107"/>
      <c r="H327" s="49"/>
      <c r="I327" s="58"/>
      <c r="J327" s="58"/>
      <c r="K327" s="58"/>
      <c r="L327" s="19">
        <f t="shared" si="42"/>
        <v>0</v>
      </c>
      <c r="M327" s="12">
        <f t="shared" si="43"/>
        <v>0</v>
      </c>
    </row>
    <row r="328" spans="1:13" ht="15" customHeight="1" x14ac:dyDescent="0.25">
      <c r="A328" s="95"/>
      <c r="B328" s="92" t="s">
        <v>308</v>
      </c>
      <c r="C328" s="93">
        <v>714</v>
      </c>
      <c r="D328" s="93">
        <v>796</v>
      </c>
      <c r="E328" s="93">
        <v>1</v>
      </c>
      <c r="F328" s="94">
        <v>0.56834399999999996</v>
      </c>
      <c r="G328" s="60">
        <f t="shared" si="56"/>
        <v>3387.3302399999998</v>
      </c>
      <c r="H328" s="49"/>
      <c r="I328" s="58"/>
      <c r="J328" s="58"/>
      <c r="K328" s="58"/>
      <c r="L328" s="19">
        <f t="shared" si="42"/>
        <v>0</v>
      </c>
      <c r="M328" s="12">
        <f t="shared" si="43"/>
        <v>0</v>
      </c>
    </row>
    <row r="329" spans="1:13" ht="15" customHeight="1" x14ac:dyDescent="0.25">
      <c r="A329" s="95"/>
      <c r="B329" s="92" t="s">
        <v>309</v>
      </c>
      <c r="C329" s="93">
        <v>714</v>
      </c>
      <c r="D329" s="93">
        <v>796</v>
      </c>
      <c r="E329" s="93">
        <v>1</v>
      </c>
      <c r="F329" s="94">
        <v>0.56834399999999996</v>
      </c>
      <c r="G329" s="60">
        <f t="shared" si="56"/>
        <v>3387.3302399999998</v>
      </c>
      <c r="H329" s="49"/>
      <c r="I329" s="58"/>
      <c r="J329" s="58"/>
      <c r="K329" s="58"/>
      <c r="L329" s="19">
        <f t="shared" si="42"/>
        <v>0</v>
      </c>
      <c r="M329" s="12">
        <f t="shared" si="43"/>
        <v>0</v>
      </c>
    </row>
    <row r="330" spans="1:13" ht="15" customHeight="1" x14ac:dyDescent="0.25">
      <c r="A330" s="95"/>
      <c r="B330" s="92" t="s">
        <v>310</v>
      </c>
      <c r="C330" s="93">
        <v>714</v>
      </c>
      <c r="D330" s="93">
        <v>796</v>
      </c>
      <c r="E330" s="93">
        <v>1</v>
      </c>
      <c r="F330" s="94">
        <v>0.56834399999999996</v>
      </c>
      <c r="G330" s="60">
        <f t="shared" si="56"/>
        <v>3387.3302399999998</v>
      </c>
      <c r="H330" s="49"/>
      <c r="I330" s="58"/>
      <c r="J330" s="58"/>
      <c r="K330" s="58"/>
      <c r="L330" s="19">
        <f t="shared" si="42"/>
        <v>0</v>
      </c>
      <c r="M330" s="12">
        <f t="shared" si="43"/>
        <v>0</v>
      </c>
    </row>
    <row r="331" spans="1:13" ht="15" customHeight="1" x14ac:dyDescent="0.25">
      <c r="A331" s="95"/>
      <c r="B331" s="92" t="s">
        <v>311</v>
      </c>
      <c r="C331" s="93">
        <v>233</v>
      </c>
      <c r="D331" s="93">
        <v>596</v>
      </c>
      <c r="E331" s="93">
        <v>1</v>
      </c>
      <c r="F331" s="94">
        <v>0.13886799999999999</v>
      </c>
      <c r="G331" s="60">
        <f t="shared" si="56"/>
        <v>827.65328</v>
      </c>
      <c r="H331" s="49"/>
      <c r="I331" s="58"/>
      <c r="J331" s="58"/>
      <c r="K331" s="58"/>
      <c r="L331" s="19">
        <f t="shared" si="42"/>
        <v>0</v>
      </c>
      <c r="M331" s="12">
        <f t="shared" si="43"/>
        <v>0</v>
      </c>
    </row>
    <row r="332" spans="1:13" ht="15" customHeight="1" x14ac:dyDescent="0.25">
      <c r="A332" s="95"/>
      <c r="B332" s="92" t="s">
        <v>312</v>
      </c>
      <c r="C332" s="93">
        <v>233</v>
      </c>
      <c r="D332" s="93">
        <v>596</v>
      </c>
      <c r="E332" s="93">
        <v>1</v>
      </c>
      <c r="F332" s="94">
        <v>0.13886799999999999</v>
      </c>
      <c r="G332" s="60">
        <f t="shared" si="56"/>
        <v>827.65328</v>
      </c>
      <c r="H332" s="49"/>
      <c r="I332" s="58"/>
      <c r="J332" s="58"/>
      <c r="K332" s="58"/>
      <c r="L332" s="19">
        <f t="shared" si="42"/>
        <v>0</v>
      </c>
      <c r="M332" s="12">
        <f t="shared" si="43"/>
        <v>0</v>
      </c>
    </row>
    <row r="333" spans="1:13" ht="15" customHeight="1" x14ac:dyDescent="0.25">
      <c r="A333" s="95"/>
      <c r="B333" s="92" t="s">
        <v>313</v>
      </c>
      <c r="C333" s="93">
        <v>233</v>
      </c>
      <c r="D333" s="93">
        <v>596</v>
      </c>
      <c r="E333" s="93">
        <v>1</v>
      </c>
      <c r="F333" s="94">
        <v>0.13886799999999999</v>
      </c>
      <c r="G333" s="60">
        <f t="shared" si="56"/>
        <v>827.65328</v>
      </c>
      <c r="H333" s="49"/>
      <c r="I333" s="58"/>
      <c r="J333" s="58"/>
      <c r="K333" s="58"/>
      <c r="L333" s="19">
        <f t="shared" si="42"/>
        <v>0</v>
      </c>
      <c r="M333" s="12">
        <f t="shared" si="43"/>
        <v>0</v>
      </c>
    </row>
    <row r="334" spans="1:13" ht="18.75" customHeight="1" x14ac:dyDescent="0.25">
      <c r="A334" s="120"/>
      <c r="B334" s="120" t="s">
        <v>175</v>
      </c>
      <c r="C334" s="120" t="s">
        <v>171</v>
      </c>
      <c r="D334" s="120" t="s">
        <v>172</v>
      </c>
      <c r="E334" s="120" t="s">
        <v>176</v>
      </c>
      <c r="F334" s="120" t="s">
        <v>163</v>
      </c>
      <c r="G334" s="115" t="s">
        <v>173</v>
      </c>
      <c r="H334" s="61"/>
      <c r="I334" s="62"/>
      <c r="J334" s="62"/>
      <c r="K334" s="63"/>
      <c r="L334" s="19"/>
    </row>
    <row r="335" spans="1:13" ht="18.75" customHeight="1" x14ac:dyDescent="0.25">
      <c r="A335" s="116"/>
      <c r="B335" s="116"/>
      <c r="C335" s="116"/>
      <c r="D335" s="116"/>
      <c r="E335" s="116"/>
      <c r="F335" s="116"/>
      <c r="G335" s="116"/>
      <c r="H335" s="64"/>
      <c r="I335" s="65"/>
      <c r="J335" s="65"/>
      <c r="K335" s="66"/>
      <c r="L335" s="19"/>
    </row>
    <row r="336" spans="1:13" ht="18.75" customHeight="1" x14ac:dyDescent="0.25">
      <c r="A336" s="26"/>
      <c r="B336" s="58" t="s">
        <v>292</v>
      </c>
      <c r="C336" s="27"/>
      <c r="D336" s="27"/>
      <c r="E336" s="27"/>
      <c r="F336" s="59">
        <f>((C336/1000)*(D336/1000))*A336</f>
        <v>0</v>
      </c>
      <c r="G336" s="60">
        <f t="shared" ref="G336:G342" si="57">F336*$G$9</f>
        <v>0</v>
      </c>
      <c r="H336" s="86"/>
      <c r="I336" s="76"/>
      <c r="J336" s="76"/>
      <c r="K336" s="76"/>
      <c r="L336" s="19">
        <f t="shared" ref="L336:L342" si="58">A336*G336</f>
        <v>0</v>
      </c>
      <c r="M336" s="12">
        <f t="shared" ref="M336:M342" si="59">F336*A336</f>
        <v>0</v>
      </c>
    </row>
    <row r="337" spans="1:13" ht="15" customHeight="1" x14ac:dyDescent="0.25">
      <c r="A337" s="26"/>
      <c r="B337" s="58" t="s">
        <v>292</v>
      </c>
      <c r="C337" s="27"/>
      <c r="D337" s="27"/>
      <c r="E337" s="27"/>
      <c r="F337" s="59">
        <f t="shared" ref="F337:F342" si="60">((C337/1000)*(D337/1000))*A337</f>
        <v>0</v>
      </c>
      <c r="G337" s="60">
        <f t="shared" si="57"/>
        <v>0</v>
      </c>
      <c r="H337" s="60"/>
      <c r="I337" s="58"/>
      <c r="J337" s="58"/>
      <c r="K337" s="58"/>
      <c r="L337" s="19">
        <f t="shared" si="58"/>
        <v>0</v>
      </c>
      <c r="M337" s="12">
        <f t="shared" si="59"/>
        <v>0</v>
      </c>
    </row>
    <row r="338" spans="1:13" ht="30" customHeight="1" x14ac:dyDescent="0.25">
      <c r="A338" s="26"/>
      <c r="B338" s="58" t="s">
        <v>292</v>
      </c>
      <c r="C338" s="27"/>
      <c r="D338" s="27"/>
      <c r="E338" s="27"/>
      <c r="F338" s="59">
        <f t="shared" si="60"/>
        <v>0</v>
      </c>
      <c r="G338" s="60">
        <f t="shared" si="57"/>
        <v>0</v>
      </c>
      <c r="H338" s="60"/>
      <c r="I338" s="58"/>
      <c r="J338" s="58"/>
      <c r="K338" s="58"/>
      <c r="L338" s="19">
        <f t="shared" si="58"/>
        <v>0</v>
      </c>
      <c r="M338" s="12">
        <f t="shared" si="59"/>
        <v>0</v>
      </c>
    </row>
    <row r="339" spans="1:13" ht="15" customHeight="1" x14ac:dyDescent="0.25">
      <c r="A339" s="26"/>
      <c r="B339" s="58" t="s">
        <v>292</v>
      </c>
      <c r="C339" s="27"/>
      <c r="D339" s="27"/>
      <c r="E339" s="27"/>
      <c r="F339" s="59">
        <f t="shared" si="60"/>
        <v>0</v>
      </c>
      <c r="G339" s="60">
        <f t="shared" si="57"/>
        <v>0</v>
      </c>
      <c r="H339" s="60"/>
      <c r="I339" s="58"/>
      <c r="J339" s="58"/>
      <c r="K339" s="58"/>
      <c r="L339" s="19">
        <f t="shared" si="58"/>
        <v>0</v>
      </c>
      <c r="M339" s="12">
        <f t="shared" si="59"/>
        <v>0</v>
      </c>
    </row>
    <row r="340" spans="1:13" ht="18.75" customHeight="1" x14ac:dyDescent="0.25">
      <c r="A340" s="26"/>
      <c r="B340" s="58" t="s">
        <v>292</v>
      </c>
      <c r="C340" s="27"/>
      <c r="D340" s="27"/>
      <c r="E340" s="27"/>
      <c r="F340" s="59">
        <f t="shared" si="60"/>
        <v>0</v>
      </c>
      <c r="G340" s="60">
        <f t="shared" si="57"/>
        <v>0</v>
      </c>
      <c r="H340" s="60"/>
      <c r="I340" s="58"/>
      <c r="J340" s="58"/>
      <c r="K340" s="58"/>
      <c r="L340" s="19">
        <f t="shared" si="58"/>
        <v>0</v>
      </c>
      <c r="M340" s="12">
        <f t="shared" si="59"/>
        <v>0</v>
      </c>
    </row>
    <row r="341" spans="1:13" ht="18.75" customHeight="1" x14ac:dyDescent="0.25">
      <c r="A341" s="26"/>
      <c r="B341" s="58" t="s">
        <v>292</v>
      </c>
      <c r="C341" s="27"/>
      <c r="D341" s="27"/>
      <c r="E341" s="27"/>
      <c r="F341" s="59">
        <f t="shared" si="60"/>
        <v>0</v>
      </c>
      <c r="G341" s="60">
        <f t="shared" si="57"/>
        <v>0</v>
      </c>
      <c r="H341" s="60"/>
      <c r="I341" s="58"/>
      <c r="J341" s="58"/>
      <c r="K341" s="58"/>
      <c r="L341" s="19">
        <f t="shared" si="58"/>
        <v>0</v>
      </c>
      <c r="M341" s="12">
        <f t="shared" si="59"/>
        <v>0</v>
      </c>
    </row>
    <row r="342" spans="1:13" ht="18.75" customHeight="1" x14ac:dyDescent="0.25">
      <c r="A342" s="26"/>
      <c r="B342" s="58" t="s">
        <v>292</v>
      </c>
      <c r="C342" s="27"/>
      <c r="D342" s="27"/>
      <c r="E342" s="27"/>
      <c r="F342" s="59">
        <f t="shared" si="60"/>
        <v>0</v>
      </c>
      <c r="G342" s="60">
        <f t="shared" si="57"/>
        <v>0</v>
      </c>
      <c r="H342" s="60"/>
      <c r="I342" s="58"/>
      <c r="J342" s="58"/>
      <c r="K342" s="58"/>
      <c r="L342" s="19">
        <f t="shared" si="58"/>
        <v>0</v>
      </c>
      <c r="M342" s="12">
        <f t="shared" si="59"/>
        <v>0</v>
      </c>
    </row>
    <row r="343" spans="1:13" x14ac:dyDescent="0.25">
      <c r="A343" s="28"/>
      <c r="B343" s="4"/>
      <c r="C343" s="4"/>
      <c r="D343" s="4"/>
      <c r="E343" s="29"/>
      <c r="F343" s="30"/>
      <c r="G343" s="31"/>
      <c r="H343" s="31"/>
      <c r="I343" s="29"/>
      <c r="J343" s="4"/>
      <c r="K343" s="4"/>
    </row>
    <row r="344" spans="1:13" x14ac:dyDescent="0.25">
      <c r="A344" s="113" t="s">
        <v>177</v>
      </c>
      <c r="B344" s="113"/>
      <c r="C344" s="113"/>
      <c r="D344" s="113"/>
      <c r="E344" s="114"/>
      <c r="F344" s="32">
        <f>SUM(M12:M342)</f>
        <v>0</v>
      </c>
      <c r="G344" s="33">
        <f>SUM(L12:L342)</f>
        <v>0</v>
      </c>
      <c r="H344" s="34">
        <f>SUM(R12:R342)</f>
        <v>0</v>
      </c>
      <c r="I344" s="67">
        <f>SUM(I12:I342)</f>
        <v>0</v>
      </c>
      <c r="J344" s="34">
        <f>SUM(J12:J342)</f>
        <v>0</v>
      </c>
      <c r="K344" s="67">
        <f>SUM(K12:K342)</f>
        <v>0</v>
      </c>
    </row>
    <row r="346" spans="1:13" x14ac:dyDescent="0.25">
      <c r="A346" s="1" t="s">
        <v>183</v>
      </c>
    </row>
    <row r="347" spans="1:13" x14ac:dyDescent="0.25">
      <c r="A347" s="1" t="s">
        <v>336</v>
      </c>
    </row>
    <row r="348" spans="1:13" x14ac:dyDescent="0.25">
      <c r="A348" s="38" t="s">
        <v>238</v>
      </c>
    </row>
  </sheetData>
  <sheetProtection algorithmName="SHA-512" hashValue="M+tLH3BM2t5esM+AAFEaytTdOCTYxBLBk40KZwn7hYUXbyGbp2PYDi3LrUQ5qQzgG4cBNyPGdIrDmfPuJAc9vQ==" saltValue="7KYkunDCvYK2m6/DZuEj6w==" spinCount="100000" sheet="1" objects="1" scenarios="1"/>
  <protectedRanges>
    <protectedRange algorithmName="SHA-512" hashValue="TqFed3TYxT1+CIvBvDpB9NdsJYw8XFoQz6sw1qsibaecpJ3xpAUucpcw45xpBwt0MvPgZ2wXM1XJF4ampTk53Q==" saltValue="QJyxpDCbMaJHqjgAq43XHw==" spinCount="100000" sqref="A11 A155 F336:G343 C40:G41 B40:B43 B55 B58 B85:B86 B89:B90 B115:B116 B131:B134 B137 B56:G57 B87:G88 B113:G114 B135:G136 C55:G58 C85:G90 B91:G102 C131:G137 B38:G39 B44:G54 B59:G84 C36:G37 E42:G43 B240:B253 C305:E306 G305:K306 H36:H100 C240:K256 J62:K62 J83:K83 J95:K95 J98:K98 J126:K126 J129:K129 I52:I100 I36:K51 J52:K59 I60:K61 I63:K82 I84:K84 J85:K91 I92:K94 I96:K97 I99:K99 I124:K125 I127:K128 I130:K130 J131:K138 I139:K139 B103:B112 C103:G116 B213:K235 B156:B169 J100:K101 I102:K102 J103:K104 I105:K105 J106:K107 I108:K108 J112:K123 J109:K110 I111:K111 B12:B37 C11:K34 B122:G130 F35:K35 F117:G121 F236:G239 C155:G212 B138:G144 H155:K169 G151:G154 B305:B312 C307:K312 H313:K333 J140:K154 H101:I154 G145:G150" name="zamowienie"/>
    <protectedRange algorithmName="SHA-512" hashValue="TqFed3TYxT1+CIvBvDpB9NdsJYw8XFoQz6sw1qsibaecpJ3xpAUucpcw45xpBwt0MvPgZ2wXM1XJF4ampTk53Q==" saltValue="QJyxpDCbMaJHqjgAq43XHw==" spinCount="100000" sqref="B35:E35" name="zamowienie_1"/>
    <protectedRange algorithmName="SHA-512" hashValue="TqFed3TYxT1+CIvBvDpB9NdsJYw8XFoQz6sw1qsibaecpJ3xpAUucpcw45xpBwt0MvPgZ2wXM1XJF4ampTk53Q==" saltValue="QJyxpDCbMaJHqjgAq43XHw==" spinCount="100000" sqref="B117:E121" name="zamowienie_1_1"/>
    <protectedRange algorithmName="SHA-512" hashValue="TqFed3TYxT1+CIvBvDpB9NdsJYw8XFoQz6sw1qsibaecpJ3xpAUucpcw45xpBwt0MvPgZ2wXM1XJF4ampTk53Q==" saltValue="QJyxpDCbMaJHqjgAq43XHw==" spinCount="100000" sqref="H170:K184 A170:A212" name="zamowienie_6"/>
    <protectedRange algorithmName="SHA-512" hashValue="TqFed3TYxT1+CIvBvDpB9NdsJYw8XFoQz6sw1qsibaecpJ3xpAUucpcw45xpBwt0MvPgZ2wXM1XJF4ampTk53Q==" saltValue="QJyxpDCbMaJHqjgAq43XHw==" spinCount="100000" sqref="B170:G184" name="zamowienie_1_2_2"/>
    <protectedRange algorithmName="SHA-512" hashValue="TqFed3TYxT1+CIvBvDpB9NdsJYw8XFoQz6sw1qsibaecpJ3xpAUucpcw45xpBwt0MvPgZ2wXM1XJF4ampTk53Q==" saltValue="QJyxpDCbMaJHqjgAq43XHw==" spinCount="100000" sqref="A185:A212 C185:K212" name="zamowienie_6_1"/>
    <protectedRange algorithmName="SHA-512" hashValue="TqFed3TYxT1+CIvBvDpB9NdsJYw8XFoQz6sw1qsibaecpJ3xpAUucpcw45xpBwt0MvPgZ2wXM1XJF4ampTk53Q==" saltValue="QJyxpDCbMaJHqjgAq43XHw==" spinCount="100000" sqref="A236:A239 H236:K239" name="zamowienie_9"/>
    <protectedRange algorithmName="SHA-512" hashValue="TqFed3TYxT1+CIvBvDpB9NdsJYw8XFoQz6sw1qsibaecpJ3xpAUucpcw45xpBwt0MvPgZ2wXM1XJF4ampTk53Q==" saltValue="QJyxpDCbMaJHqjgAq43XHw==" spinCount="100000" sqref="B236:E239" name="zamowienie_2_2"/>
    <protectedRange algorithmName="SHA-512" hashValue="TqFed3TYxT1+CIvBvDpB9NdsJYw8XFoQz6sw1qsibaecpJ3xpAUucpcw45xpBwt0MvPgZ2wXM1XJF4ampTk53Q==" saltValue="QJyxpDCbMaJHqjgAq43XHw==" spinCount="100000" sqref="C293:E294 C257:K259 B257:B262 B275 B277:B278 B280:B281 B283:B284 B286:B287 B289:B290 B292:B294 C299:E300 B299:B302 B295:E298 B301:E304 B260:K274 C275:K292 G293:K304" name="zamowienie_2"/>
    <protectedRange algorithmName="SHA-512" hashValue="TqFed3TYxT1+CIvBvDpB9NdsJYw8XFoQz6sw1qsibaecpJ3xpAUucpcw45xpBwt0MvPgZ2wXM1XJF4ampTk53Q==" saltValue="QJyxpDCbMaJHqjgAq43XHw==" spinCount="100000" sqref="B151:F154 B145:F150" name="zamowienie_3"/>
    <protectedRange algorithmName="SHA-512" hashValue="TqFed3TYxT1+CIvBvDpB9NdsJYw8XFoQz6sw1qsibaecpJ3xpAUucpcw45xpBwt0MvPgZ2wXM1XJF4ampTk53Q==" saltValue="QJyxpDCbMaJHqjgAq43XHw==" spinCount="100000" sqref="B313:G333" name="zamowienie_4"/>
  </protectedRanges>
  <mergeCells count="270">
    <mergeCell ref="A324:A325"/>
    <mergeCell ref="B324:B325"/>
    <mergeCell ref="F324:F325"/>
    <mergeCell ref="G324:G325"/>
    <mergeCell ref="A326:A327"/>
    <mergeCell ref="B326:B327"/>
    <mergeCell ref="F326:F327"/>
    <mergeCell ref="G326:G327"/>
    <mergeCell ref="A151:A152"/>
    <mergeCell ref="B151:B152"/>
    <mergeCell ref="F151:F152"/>
    <mergeCell ref="G151:G152"/>
    <mergeCell ref="F303:F304"/>
    <mergeCell ref="G303:G304"/>
    <mergeCell ref="A305:A306"/>
    <mergeCell ref="B305:B306"/>
    <mergeCell ref="F305:F306"/>
    <mergeCell ref="G305:G306"/>
    <mergeCell ref="A299:A300"/>
    <mergeCell ref="B299:B300"/>
    <mergeCell ref="F299:F300"/>
    <mergeCell ref="G299:G300"/>
    <mergeCell ref="B301:B302"/>
    <mergeCell ref="F301:F302"/>
    <mergeCell ref="A313:A315"/>
    <mergeCell ref="B313:B315"/>
    <mergeCell ref="F313:F315"/>
    <mergeCell ref="G313:G315"/>
    <mergeCell ref="A147:A148"/>
    <mergeCell ref="B147:B148"/>
    <mergeCell ref="F147:F148"/>
    <mergeCell ref="A149:A150"/>
    <mergeCell ref="B149:B150"/>
    <mergeCell ref="F149:F150"/>
    <mergeCell ref="A307:A308"/>
    <mergeCell ref="B307:B308"/>
    <mergeCell ref="F307:F308"/>
    <mergeCell ref="G307:G308"/>
    <mergeCell ref="A309:A310"/>
    <mergeCell ref="B309:B310"/>
    <mergeCell ref="F309:F310"/>
    <mergeCell ref="G309:G310"/>
    <mergeCell ref="A303:A304"/>
    <mergeCell ref="B303:B304"/>
    <mergeCell ref="G301:G302"/>
    <mergeCell ref="B295:B296"/>
    <mergeCell ref="F295:F296"/>
    <mergeCell ref="G295:G296"/>
    <mergeCell ref="G334:G335"/>
    <mergeCell ref="A344:E344"/>
    <mergeCell ref="A311:A312"/>
    <mergeCell ref="B311:B312"/>
    <mergeCell ref="F311:F312"/>
    <mergeCell ref="G311:G312"/>
    <mergeCell ref="A334:A335"/>
    <mergeCell ref="B334:B335"/>
    <mergeCell ref="C334:C335"/>
    <mergeCell ref="D334:D335"/>
    <mergeCell ref="E334:E335"/>
    <mergeCell ref="F334:F335"/>
    <mergeCell ref="A316:A318"/>
    <mergeCell ref="B316:B318"/>
    <mergeCell ref="F316:F318"/>
    <mergeCell ref="G316:G318"/>
    <mergeCell ref="A319:A321"/>
    <mergeCell ref="B319:B321"/>
    <mergeCell ref="F319:F321"/>
    <mergeCell ref="G319:G321"/>
    <mergeCell ref="A322:A323"/>
    <mergeCell ref="B322:B323"/>
    <mergeCell ref="F322:F323"/>
    <mergeCell ref="G322:G323"/>
    <mergeCell ref="A297:A298"/>
    <mergeCell ref="B297:B298"/>
    <mergeCell ref="F297:F298"/>
    <mergeCell ref="G297:G298"/>
    <mergeCell ref="A290:A292"/>
    <mergeCell ref="B290:B292"/>
    <mergeCell ref="F290:F292"/>
    <mergeCell ref="G290:G292"/>
    <mergeCell ref="A293:A294"/>
    <mergeCell ref="B293:B294"/>
    <mergeCell ref="F293:F294"/>
    <mergeCell ref="G293:G294"/>
    <mergeCell ref="A284:A286"/>
    <mergeCell ref="B284:B286"/>
    <mergeCell ref="F284:F286"/>
    <mergeCell ref="G284:G286"/>
    <mergeCell ref="A287:A289"/>
    <mergeCell ref="B287:B289"/>
    <mergeCell ref="F287:F289"/>
    <mergeCell ref="G287:G289"/>
    <mergeCell ref="A278:A280"/>
    <mergeCell ref="B278:B280"/>
    <mergeCell ref="F278:F280"/>
    <mergeCell ref="G278:G280"/>
    <mergeCell ref="A281:A283"/>
    <mergeCell ref="B281:B283"/>
    <mergeCell ref="F281:F283"/>
    <mergeCell ref="G281:G283"/>
    <mergeCell ref="A272:A274"/>
    <mergeCell ref="B272:B274"/>
    <mergeCell ref="F272:F274"/>
    <mergeCell ref="G272:G274"/>
    <mergeCell ref="A275:A277"/>
    <mergeCell ref="B275:B277"/>
    <mergeCell ref="F275:F277"/>
    <mergeCell ref="G275:G277"/>
    <mergeCell ref="A266:A268"/>
    <mergeCell ref="B266:B268"/>
    <mergeCell ref="F266:F268"/>
    <mergeCell ref="G266:G268"/>
    <mergeCell ref="A269:A271"/>
    <mergeCell ref="B269:B271"/>
    <mergeCell ref="F269:F271"/>
    <mergeCell ref="G269:G271"/>
    <mergeCell ref="A260:A262"/>
    <mergeCell ref="B260:B262"/>
    <mergeCell ref="F260:F262"/>
    <mergeCell ref="G260:G262"/>
    <mergeCell ref="A263:A265"/>
    <mergeCell ref="B263:B265"/>
    <mergeCell ref="F263:F265"/>
    <mergeCell ref="G263:G265"/>
    <mergeCell ref="A254:A256"/>
    <mergeCell ref="B254:B256"/>
    <mergeCell ref="F254:F256"/>
    <mergeCell ref="G254:G256"/>
    <mergeCell ref="A257:A259"/>
    <mergeCell ref="B257:B259"/>
    <mergeCell ref="F257:F259"/>
    <mergeCell ref="G257:G259"/>
    <mergeCell ref="A250:A251"/>
    <mergeCell ref="B250:B251"/>
    <mergeCell ref="F250:F251"/>
    <mergeCell ref="G250:G251"/>
    <mergeCell ref="A252:A253"/>
    <mergeCell ref="B252:B253"/>
    <mergeCell ref="F252:F253"/>
    <mergeCell ref="G252:G253"/>
    <mergeCell ref="A246:A247"/>
    <mergeCell ref="B246:B247"/>
    <mergeCell ref="F246:F247"/>
    <mergeCell ref="G246:G247"/>
    <mergeCell ref="A248:A249"/>
    <mergeCell ref="B248:B249"/>
    <mergeCell ref="F248:F249"/>
    <mergeCell ref="G248:G249"/>
    <mergeCell ref="A236:A237"/>
    <mergeCell ref="B236:B237"/>
    <mergeCell ref="F236:F237"/>
    <mergeCell ref="G236:G237"/>
    <mergeCell ref="A238:A239"/>
    <mergeCell ref="B238:B239"/>
    <mergeCell ref="F238:F239"/>
    <mergeCell ref="G238:G239"/>
    <mergeCell ref="A231:A233"/>
    <mergeCell ref="B231:B233"/>
    <mergeCell ref="F231:F233"/>
    <mergeCell ref="G231:G233"/>
    <mergeCell ref="A234:A235"/>
    <mergeCell ref="B234:B235"/>
    <mergeCell ref="F234:F235"/>
    <mergeCell ref="G234:G235"/>
    <mergeCell ref="F226:F227"/>
    <mergeCell ref="G226:G227"/>
    <mergeCell ref="A228:A230"/>
    <mergeCell ref="B228:B230"/>
    <mergeCell ref="F228:F230"/>
    <mergeCell ref="G228:G230"/>
    <mergeCell ref="A222:A223"/>
    <mergeCell ref="B222:B223"/>
    <mergeCell ref="F222:F223"/>
    <mergeCell ref="G222:G223"/>
    <mergeCell ref="A224:A225"/>
    <mergeCell ref="B224:B225"/>
    <mergeCell ref="F224:F225"/>
    <mergeCell ref="G224:G225"/>
    <mergeCell ref="A209:A210"/>
    <mergeCell ref="B209:B210"/>
    <mergeCell ref="F209:F210"/>
    <mergeCell ref="G209:G210"/>
    <mergeCell ref="A211:A212"/>
    <mergeCell ref="B211:B212"/>
    <mergeCell ref="F211:F212"/>
    <mergeCell ref="G211:G212"/>
    <mergeCell ref="A205:A206"/>
    <mergeCell ref="B205:B206"/>
    <mergeCell ref="F205:F206"/>
    <mergeCell ref="G205:G206"/>
    <mergeCell ref="A207:A208"/>
    <mergeCell ref="B207:B208"/>
    <mergeCell ref="F207:F208"/>
    <mergeCell ref="G207:G208"/>
    <mergeCell ref="A201:A202"/>
    <mergeCell ref="B201:B202"/>
    <mergeCell ref="F201:F202"/>
    <mergeCell ref="G201:G202"/>
    <mergeCell ref="A203:A204"/>
    <mergeCell ref="B203:B204"/>
    <mergeCell ref="F203:F204"/>
    <mergeCell ref="G203:G204"/>
    <mergeCell ref="A197:A198"/>
    <mergeCell ref="B197:B198"/>
    <mergeCell ref="F197:F198"/>
    <mergeCell ref="G197:G198"/>
    <mergeCell ref="A199:A200"/>
    <mergeCell ref="B199:B200"/>
    <mergeCell ref="F199:F200"/>
    <mergeCell ref="G199:G200"/>
    <mergeCell ref="A193:A194"/>
    <mergeCell ref="B193:B194"/>
    <mergeCell ref="F193:F194"/>
    <mergeCell ref="G193:G194"/>
    <mergeCell ref="A195:A196"/>
    <mergeCell ref="B195:B196"/>
    <mergeCell ref="F195:F196"/>
    <mergeCell ref="G195:G196"/>
    <mergeCell ref="A189:A190"/>
    <mergeCell ref="B189:B190"/>
    <mergeCell ref="F189:F190"/>
    <mergeCell ref="G189:G190"/>
    <mergeCell ref="A191:A192"/>
    <mergeCell ref="B191:B192"/>
    <mergeCell ref="F191:F192"/>
    <mergeCell ref="G191:G192"/>
    <mergeCell ref="A155:G155"/>
    <mergeCell ref="A185:A186"/>
    <mergeCell ref="B185:B186"/>
    <mergeCell ref="F185:F186"/>
    <mergeCell ref="G185:G186"/>
    <mergeCell ref="A187:A188"/>
    <mergeCell ref="B187:B188"/>
    <mergeCell ref="F187:F188"/>
    <mergeCell ref="G187:G188"/>
    <mergeCell ref="B31:B32"/>
    <mergeCell ref="E31:E32"/>
    <mergeCell ref="F31:F32"/>
    <mergeCell ref="G31:G32"/>
    <mergeCell ref="B33:B34"/>
    <mergeCell ref="E33:E34"/>
    <mergeCell ref="F33:F34"/>
    <mergeCell ref="G33:G34"/>
    <mergeCell ref="J8:K8"/>
    <mergeCell ref="L8:L10"/>
    <mergeCell ref="M8:M10"/>
    <mergeCell ref="C9:C10"/>
    <mergeCell ref="D9:D10"/>
    <mergeCell ref="A11:G11"/>
    <mergeCell ref="H11:K11"/>
    <mergeCell ref="A8:A10"/>
    <mergeCell ref="B8:B10"/>
    <mergeCell ref="C8:D8"/>
    <mergeCell ref="E8:E10"/>
    <mergeCell ref="F8:F10"/>
    <mergeCell ref="H8:I8"/>
    <mergeCell ref="A4:B4"/>
    <mergeCell ref="C4:E4"/>
    <mergeCell ref="F4:G6"/>
    <mergeCell ref="H4:K4"/>
    <mergeCell ref="A5:B6"/>
    <mergeCell ref="C5:E6"/>
    <mergeCell ref="H5:K6"/>
    <mergeCell ref="A1:K1"/>
    <mergeCell ref="A2:B2"/>
    <mergeCell ref="C2:E2"/>
    <mergeCell ref="F2:G2"/>
    <mergeCell ref="H2:K2"/>
    <mergeCell ref="A3:B3"/>
    <mergeCell ref="C3:K3"/>
  </mergeCells>
  <pageMargins left="0.7" right="0.7" top="0.75" bottom="0.75" header="0.3" footer="0.3"/>
  <pageSetup paperSize="9" scale="4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fitToPage="1"/>
  </sheetPr>
  <dimension ref="A1:N254"/>
  <sheetViews>
    <sheetView zoomScaleNormal="100" workbookViewId="0">
      <pane ySplit="10" topLeftCell="A11" activePane="bottomLeft" state="frozenSplit"/>
      <selection activeCell="K20" sqref="K20"/>
      <selection pane="bottomLeft" sqref="A1:K1"/>
    </sheetView>
  </sheetViews>
  <sheetFormatPr defaultColWidth="9.140625" defaultRowHeight="15" x14ac:dyDescent="0.25"/>
  <cols>
    <col min="1" max="1" width="16.7109375" style="1" bestFit="1" customWidth="1"/>
    <col min="2" max="2" width="27.140625" style="2" bestFit="1" customWidth="1"/>
    <col min="3" max="4" width="9.140625" style="2"/>
    <col min="5" max="5" width="16.7109375" style="2" customWidth="1"/>
    <col min="6" max="6" width="14.85546875" style="2" customWidth="1"/>
    <col min="7" max="8" width="18.140625" style="2" customWidth="1"/>
    <col min="9" max="10" width="16.42578125" style="2" customWidth="1"/>
    <col min="11" max="11" width="19.42578125" style="2" customWidth="1"/>
    <col min="12" max="12" width="15.140625" style="1" hidden="1" customWidth="1"/>
    <col min="13" max="13" width="15.5703125" style="12" hidden="1" customWidth="1"/>
    <col min="14" max="14" width="26" style="1" customWidth="1"/>
    <col min="15" max="15" width="30.7109375" style="2" customWidth="1"/>
    <col min="16" max="16" width="25.85546875" style="2" customWidth="1"/>
    <col min="17" max="17" width="24.5703125" style="2" customWidth="1"/>
    <col min="18" max="18" width="27.5703125" style="2" customWidth="1"/>
    <col min="19" max="19" width="25.85546875" style="2" customWidth="1"/>
    <col min="20" max="20" width="28.28515625" style="2" customWidth="1"/>
    <col min="21" max="21" width="28.42578125" style="2" customWidth="1"/>
    <col min="22" max="22" width="19.42578125" style="2" customWidth="1"/>
    <col min="23" max="23" width="22" style="2" customWidth="1"/>
    <col min="24" max="24" width="25.85546875" style="2" customWidth="1"/>
    <col min="25" max="25" width="27" style="2" customWidth="1"/>
    <col min="26" max="26" width="38" style="2" customWidth="1"/>
    <col min="27" max="28" width="20.5703125" style="2" customWidth="1"/>
    <col min="29" max="29" width="28.5703125" style="2" customWidth="1"/>
    <col min="30" max="30" width="32.140625" style="2" customWidth="1"/>
    <col min="31" max="31" width="22.140625" style="2" customWidth="1"/>
    <col min="32" max="32" width="19.7109375" style="2" customWidth="1"/>
    <col min="33" max="16384" width="9.140625" style="2"/>
  </cols>
  <sheetData>
    <row r="1" spans="1:14" s="1" customFormat="1" ht="90.75" customHeight="1" thickBot="1" x14ac:dyDescent="0.3">
      <c r="A1" s="207" t="s">
        <v>342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4" s="1" customFormat="1" ht="29.25" customHeight="1" thickBot="1" x14ac:dyDescent="0.3">
      <c r="A2" s="141" t="s">
        <v>164</v>
      </c>
      <c r="B2" s="142"/>
      <c r="C2" s="145"/>
      <c r="D2" s="146"/>
      <c r="E2" s="147"/>
      <c r="F2" s="151" t="s">
        <v>165</v>
      </c>
      <c r="G2" s="152"/>
      <c r="H2" s="122"/>
      <c r="I2" s="123"/>
      <c r="J2" s="123"/>
      <c r="K2" s="124"/>
      <c r="L2" s="2"/>
      <c r="M2" s="2"/>
    </row>
    <row r="3" spans="1:14" s="1" customFormat="1" ht="29.25" customHeight="1" thickBot="1" x14ac:dyDescent="0.3">
      <c r="A3" s="153" t="s">
        <v>300</v>
      </c>
      <c r="B3" s="154"/>
      <c r="C3" s="158"/>
      <c r="D3" s="159"/>
      <c r="E3" s="159"/>
      <c r="F3" s="159"/>
      <c r="G3" s="159"/>
      <c r="H3" s="159"/>
      <c r="I3" s="159"/>
      <c r="J3" s="159"/>
      <c r="K3" s="160"/>
      <c r="L3" s="2"/>
      <c r="M3" s="2"/>
    </row>
    <row r="4" spans="1:14" s="1" customFormat="1" ht="30" customHeight="1" thickBot="1" x14ac:dyDescent="0.3">
      <c r="A4" s="143" t="s">
        <v>167</v>
      </c>
      <c r="B4" s="144"/>
      <c r="C4" s="148"/>
      <c r="D4" s="149"/>
      <c r="E4" s="150"/>
      <c r="F4" s="176" t="s">
        <v>169</v>
      </c>
      <c r="G4" s="177"/>
      <c r="H4" s="128"/>
      <c r="I4" s="129"/>
      <c r="J4" s="129"/>
      <c r="K4" s="130"/>
      <c r="L4" s="2"/>
      <c r="M4" s="2"/>
    </row>
    <row r="5" spans="1:14" s="1" customFormat="1" x14ac:dyDescent="0.25">
      <c r="A5" s="167" t="s">
        <v>168</v>
      </c>
      <c r="B5" s="168"/>
      <c r="C5" s="161"/>
      <c r="D5" s="162"/>
      <c r="E5" s="163"/>
      <c r="F5" s="178"/>
      <c r="G5" s="179"/>
      <c r="H5" s="204"/>
      <c r="I5" s="205"/>
      <c r="J5" s="205"/>
      <c r="K5" s="206"/>
      <c r="L5" s="2"/>
      <c r="M5" s="2"/>
    </row>
    <row r="6" spans="1:14" s="1" customFormat="1" ht="15.75" thickBot="1" x14ac:dyDescent="0.3">
      <c r="A6" s="169"/>
      <c r="B6" s="170"/>
      <c r="C6" s="164"/>
      <c r="D6" s="165"/>
      <c r="E6" s="166"/>
      <c r="F6" s="180"/>
      <c r="G6" s="181"/>
      <c r="H6" s="131"/>
      <c r="I6" s="132"/>
      <c r="J6" s="132"/>
      <c r="K6" s="133"/>
      <c r="L6" s="2"/>
      <c r="M6" s="2"/>
    </row>
    <row r="7" spans="1:14" s="1" customFormat="1" ht="40.5" customHeight="1" thickBot="1" x14ac:dyDescent="0.3">
      <c r="A7" s="3"/>
      <c r="B7" s="90"/>
      <c r="C7" s="4"/>
      <c r="D7" s="4"/>
      <c r="E7" s="4"/>
      <c r="F7" s="5"/>
      <c r="G7" s="5"/>
      <c r="H7" s="5"/>
      <c r="I7" s="6"/>
      <c r="J7" s="6"/>
      <c r="K7" s="6"/>
      <c r="L7" s="2"/>
      <c r="M7" s="2"/>
    </row>
    <row r="8" spans="1:14" s="8" customFormat="1" ht="15.75" customHeight="1" thickBot="1" x14ac:dyDescent="0.3">
      <c r="A8" s="195" t="s">
        <v>191</v>
      </c>
      <c r="B8" s="196" t="s">
        <v>178</v>
      </c>
      <c r="C8" s="196" t="s">
        <v>189</v>
      </c>
      <c r="D8" s="196"/>
      <c r="E8" s="197" t="s">
        <v>190</v>
      </c>
      <c r="F8" s="196" t="s">
        <v>289</v>
      </c>
      <c r="G8" s="89" t="s">
        <v>170</v>
      </c>
      <c r="H8" s="210" t="s">
        <v>192</v>
      </c>
      <c r="I8" s="211"/>
      <c r="J8" s="210" t="s">
        <v>235</v>
      </c>
      <c r="K8" s="211"/>
      <c r="L8" s="97" t="s">
        <v>161</v>
      </c>
      <c r="M8" s="108" t="s">
        <v>162</v>
      </c>
      <c r="N8" s="7"/>
    </row>
    <row r="9" spans="1:14" s="8" customFormat="1" ht="21" customHeight="1" thickBot="1" x14ac:dyDescent="0.3">
      <c r="A9" s="97"/>
      <c r="B9" s="194"/>
      <c r="C9" s="194" t="s">
        <v>171</v>
      </c>
      <c r="D9" s="194" t="s">
        <v>172</v>
      </c>
      <c r="E9" s="198"/>
      <c r="F9" s="194"/>
      <c r="G9" s="9">
        <v>5663</v>
      </c>
      <c r="H9" s="9"/>
      <c r="I9" s="9">
        <v>1370</v>
      </c>
      <c r="J9" s="10"/>
      <c r="K9" s="9">
        <v>2058</v>
      </c>
      <c r="L9" s="97"/>
      <c r="M9" s="109"/>
      <c r="N9" s="7"/>
    </row>
    <row r="10" spans="1:14" s="8" customFormat="1" ht="13.5" thickBot="1" x14ac:dyDescent="0.3">
      <c r="A10" s="97"/>
      <c r="B10" s="194"/>
      <c r="C10" s="194"/>
      <c r="D10" s="194"/>
      <c r="E10" s="199"/>
      <c r="F10" s="194"/>
      <c r="G10" s="11" t="s">
        <v>314</v>
      </c>
      <c r="H10" s="11" t="s">
        <v>163</v>
      </c>
      <c r="I10" s="88" t="s">
        <v>337</v>
      </c>
      <c r="J10" s="88" t="s">
        <v>163</v>
      </c>
      <c r="K10" s="88" t="s">
        <v>337</v>
      </c>
      <c r="L10" s="97"/>
      <c r="M10" s="110"/>
      <c r="N10" s="7"/>
    </row>
    <row r="11" spans="1:14" ht="24" customHeight="1" thickBot="1" x14ac:dyDescent="0.3">
      <c r="A11" s="137" t="s">
        <v>315</v>
      </c>
      <c r="B11" s="137"/>
      <c r="C11" s="137"/>
      <c r="D11" s="137"/>
      <c r="E11" s="137"/>
      <c r="F11" s="137"/>
      <c r="G11" s="137"/>
      <c r="H11" s="137"/>
      <c r="I11" s="201"/>
      <c r="J11" s="201"/>
      <c r="K11" s="201"/>
    </row>
    <row r="12" spans="1:14" s="1" customFormat="1" ht="18.75" x14ac:dyDescent="0.25">
      <c r="A12" s="13"/>
      <c r="B12" s="14" t="s">
        <v>112</v>
      </c>
      <c r="C12" s="14">
        <v>714</v>
      </c>
      <c r="D12" s="14">
        <v>146</v>
      </c>
      <c r="E12" s="14">
        <v>1</v>
      </c>
      <c r="F12" s="15">
        <f t="shared" ref="F12:F22" si="0">((C12/1000)*(D12/1000))*E12</f>
        <v>0.10424399999999999</v>
      </c>
      <c r="G12" s="16">
        <f>F12*$G$9</f>
        <v>590.33377199999995</v>
      </c>
      <c r="H12" s="17"/>
      <c r="I12" s="18"/>
      <c r="J12" s="18"/>
      <c r="K12" s="18"/>
      <c r="L12" s="19">
        <f t="shared" ref="L12" si="1">A12*G12</f>
        <v>0</v>
      </c>
      <c r="M12" s="12">
        <f t="shared" ref="M12" si="2">F12*A12</f>
        <v>0</v>
      </c>
    </row>
    <row r="13" spans="1:14" s="1" customFormat="1" ht="18.75" x14ac:dyDescent="0.25">
      <c r="A13" s="87"/>
      <c r="B13" s="58" t="s">
        <v>115</v>
      </c>
      <c r="C13" s="58">
        <v>714</v>
      </c>
      <c r="D13" s="58">
        <v>296</v>
      </c>
      <c r="E13" s="58">
        <v>1</v>
      </c>
      <c r="F13" s="59">
        <f t="shared" si="0"/>
        <v>0.21134399999999998</v>
      </c>
      <c r="G13" s="60">
        <f>F13*$G$9</f>
        <v>1196.8410719999999</v>
      </c>
      <c r="H13" s="20"/>
      <c r="I13" s="18"/>
      <c r="J13" s="18"/>
      <c r="K13" s="18"/>
      <c r="L13" s="19">
        <f t="shared" ref="L13:L76" si="3">A13*G13</f>
        <v>0</v>
      </c>
      <c r="M13" s="12">
        <f t="shared" ref="M13:M76" si="4">F13*A13</f>
        <v>0</v>
      </c>
    </row>
    <row r="14" spans="1:14" s="1" customFormat="1" ht="18.75" x14ac:dyDescent="0.25">
      <c r="A14" s="87"/>
      <c r="B14" s="58" t="s">
        <v>113</v>
      </c>
      <c r="C14" s="58">
        <v>714</v>
      </c>
      <c r="D14" s="58">
        <v>396</v>
      </c>
      <c r="E14" s="58">
        <v>1</v>
      </c>
      <c r="F14" s="59">
        <f t="shared" si="0"/>
        <v>0.282744</v>
      </c>
      <c r="G14" s="60">
        <f t="shared" ref="G14:G23" si="5">F14*$G$9</f>
        <v>1601.1792720000001</v>
      </c>
      <c r="H14" s="60"/>
      <c r="I14" s="18"/>
      <c r="J14" s="18"/>
      <c r="K14" s="18"/>
      <c r="L14" s="19">
        <f t="shared" si="3"/>
        <v>0</v>
      </c>
      <c r="M14" s="12">
        <f t="shared" si="4"/>
        <v>0</v>
      </c>
    </row>
    <row r="15" spans="1:14" s="1" customFormat="1" ht="18.75" x14ac:dyDescent="0.25">
      <c r="A15" s="87"/>
      <c r="B15" s="58" t="s">
        <v>114</v>
      </c>
      <c r="C15" s="58">
        <v>714</v>
      </c>
      <c r="D15" s="58">
        <v>446</v>
      </c>
      <c r="E15" s="58">
        <v>1</v>
      </c>
      <c r="F15" s="59">
        <f t="shared" si="0"/>
        <v>0.318444</v>
      </c>
      <c r="G15" s="60">
        <f t="shared" si="5"/>
        <v>1803.3483719999999</v>
      </c>
      <c r="H15" s="60"/>
      <c r="I15" s="18"/>
      <c r="J15" s="18"/>
      <c r="K15" s="18"/>
      <c r="L15" s="19">
        <f t="shared" si="3"/>
        <v>0</v>
      </c>
      <c r="M15" s="12">
        <f t="shared" si="4"/>
        <v>0</v>
      </c>
    </row>
    <row r="16" spans="1:14" s="1" customFormat="1" ht="18.75" x14ac:dyDescent="0.25">
      <c r="A16" s="87"/>
      <c r="B16" s="58" t="s">
        <v>116</v>
      </c>
      <c r="C16" s="58">
        <v>714</v>
      </c>
      <c r="D16" s="58">
        <v>496</v>
      </c>
      <c r="E16" s="58">
        <v>1</v>
      </c>
      <c r="F16" s="59">
        <f t="shared" si="0"/>
        <v>0.35414399999999996</v>
      </c>
      <c r="G16" s="60">
        <f t="shared" si="5"/>
        <v>2005.5174719999998</v>
      </c>
      <c r="H16" s="60"/>
      <c r="I16" s="18"/>
      <c r="J16" s="18"/>
      <c r="K16" s="18"/>
      <c r="L16" s="19">
        <f t="shared" si="3"/>
        <v>0</v>
      </c>
      <c r="M16" s="12">
        <f t="shared" si="4"/>
        <v>0</v>
      </c>
    </row>
    <row r="17" spans="1:14" s="1" customFormat="1" ht="18.75" x14ac:dyDescent="0.25">
      <c r="A17" s="87"/>
      <c r="B17" s="58" t="s">
        <v>117</v>
      </c>
      <c r="C17" s="58">
        <v>714</v>
      </c>
      <c r="D17" s="58">
        <v>596</v>
      </c>
      <c r="E17" s="58">
        <v>1</v>
      </c>
      <c r="F17" s="59">
        <f t="shared" si="0"/>
        <v>0.42554399999999998</v>
      </c>
      <c r="G17" s="60">
        <f t="shared" si="5"/>
        <v>2409.8556719999997</v>
      </c>
      <c r="H17" s="60"/>
      <c r="I17" s="18"/>
      <c r="J17" s="18"/>
      <c r="K17" s="18"/>
      <c r="L17" s="19">
        <f t="shared" si="3"/>
        <v>0</v>
      </c>
      <c r="M17" s="12">
        <f t="shared" si="4"/>
        <v>0</v>
      </c>
    </row>
    <row r="18" spans="1:14" s="1" customFormat="1" ht="18.75" x14ac:dyDescent="0.25">
      <c r="A18" s="87"/>
      <c r="B18" s="58" t="s">
        <v>12</v>
      </c>
      <c r="C18" s="58">
        <v>714</v>
      </c>
      <c r="D18" s="58">
        <v>296</v>
      </c>
      <c r="E18" s="58">
        <v>2</v>
      </c>
      <c r="F18" s="59">
        <f t="shared" si="0"/>
        <v>0.42268799999999995</v>
      </c>
      <c r="G18" s="60">
        <f t="shared" si="5"/>
        <v>2393.6821439999999</v>
      </c>
      <c r="H18" s="60"/>
      <c r="I18" s="18"/>
      <c r="J18" s="18"/>
      <c r="K18" s="18"/>
      <c r="L18" s="19">
        <f t="shared" si="3"/>
        <v>0</v>
      </c>
      <c r="M18" s="12">
        <f t="shared" si="4"/>
        <v>0</v>
      </c>
    </row>
    <row r="19" spans="1:14" s="1" customFormat="1" ht="18.75" x14ac:dyDescent="0.25">
      <c r="A19" s="87"/>
      <c r="B19" s="58" t="s">
        <v>13</v>
      </c>
      <c r="C19" s="58">
        <v>714</v>
      </c>
      <c r="D19" s="58">
        <v>396</v>
      </c>
      <c r="E19" s="58">
        <v>2</v>
      </c>
      <c r="F19" s="59">
        <f t="shared" si="0"/>
        <v>0.56548799999999999</v>
      </c>
      <c r="G19" s="60">
        <f t="shared" si="5"/>
        <v>3202.3585440000002</v>
      </c>
      <c r="H19" s="60"/>
      <c r="I19" s="18"/>
      <c r="J19" s="18"/>
      <c r="K19" s="18"/>
      <c r="L19" s="19">
        <f t="shared" si="3"/>
        <v>0</v>
      </c>
      <c r="M19" s="12">
        <f t="shared" si="4"/>
        <v>0</v>
      </c>
    </row>
    <row r="20" spans="1:14" s="1" customFormat="1" ht="18.75" x14ac:dyDescent="0.25">
      <c r="A20" s="87"/>
      <c r="B20" s="58" t="s">
        <v>14</v>
      </c>
      <c r="C20" s="58">
        <v>714</v>
      </c>
      <c r="D20" s="58">
        <v>446</v>
      </c>
      <c r="E20" s="58">
        <v>2</v>
      </c>
      <c r="F20" s="59">
        <f t="shared" si="0"/>
        <v>0.63688800000000001</v>
      </c>
      <c r="G20" s="60">
        <f t="shared" si="5"/>
        <v>3606.6967439999999</v>
      </c>
      <c r="H20" s="60"/>
      <c r="I20" s="18"/>
      <c r="J20" s="18"/>
      <c r="K20" s="18"/>
      <c r="L20" s="19">
        <f t="shared" si="3"/>
        <v>0</v>
      </c>
      <c r="M20" s="12">
        <f t="shared" si="4"/>
        <v>0</v>
      </c>
    </row>
    <row r="21" spans="1:14" s="1" customFormat="1" ht="18.75" x14ac:dyDescent="0.25">
      <c r="A21" s="87"/>
      <c r="B21" s="58" t="s">
        <v>118</v>
      </c>
      <c r="C21" s="58">
        <v>714</v>
      </c>
      <c r="D21" s="58">
        <v>396</v>
      </c>
      <c r="E21" s="58">
        <v>1</v>
      </c>
      <c r="F21" s="59">
        <f t="shared" si="0"/>
        <v>0.282744</v>
      </c>
      <c r="G21" s="60">
        <f t="shared" si="5"/>
        <v>1601.1792720000001</v>
      </c>
      <c r="H21" s="60"/>
      <c r="I21" s="18"/>
      <c r="J21" s="18"/>
      <c r="K21" s="18"/>
      <c r="L21" s="19">
        <f t="shared" si="3"/>
        <v>0</v>
      </c>
      <c r="M21" s="12">
        <f t="shared" si="4"/>
        <v>0</v>
      </c>
    </row>
    <row r="22" spans="1:14" s="1" customFormat="1" ht="18.75" x14ac:dyDescent="0.25">
      <c r="A22" s="87"/>
      <c r="B22" s="58" t="s">
        <v>120</v>
      </c>
      <c r="C22" s="58">
        <v>714</v>
      </c>
      <c r="D22" s="58">
        <v>362</v>
      </c>
      <c r="E22" s="58">
        <v>1</v>
      </c>
      <c r="F22" s="59">
        <f t="shared" si="0"/>
        <v>0.25846799999999998</v>
      </c>
      <c r="G22" s="60">
        <f t="shared" si="5"/>
        <v>1463.7042839999999</v>
      </c>
      <c r="H22" s="60"/>
      <c r="I22" s="18"/>
      <c r="J22" s="18"/>
      <c r="K22" s="18"/>
      <c r="L22" s="19">
        <f t="shared" si="3"/>
        <v>0</v>
      </c>
      <c r="M22" s="12">
        <f t="shared" si="4"/>
        <v>0</v>
      </c>
    </row>
    <row r="23" spans="1:14" s="1" customFormat="1" x14ac:dyDescent="0.25">
      <c r="A23" s="187"/>
      <c r="B23" s="102" t="s">
        <v>119</v>
      </c>
      <c r="C23" s="58">
        <v>714</v>
      </c>
      <c r="D23" s="58">
        <v>270</v>
      </c>
      <c r="E23" s="102">
        <v>2</v>
      </c>
      <c r="F23" s="98">
        <f>((C23/1000)*(D23/1000))+((C24/1000)*(D24/1000))</f>
        <v>0.37199399999999999</v>
      </c>
      <c r="G23" s="101">
        <f t="shared" si="5"/>
        <v>2106.602022</v>
      </c>
      <c r="H23" s="60"/>
      <c r="I23" s="18"/>
      <c r="J23" s="18"/>
      <c r="K23" s="18"/>
      <c r="L23" s="19">
        <f t="shared" si="3"/>
        <v>0</v>
      </c>
      <c r="M23" s="12">
        <f t="shared" si="4"/>
        <v>0</v>
      </c>
    </row>
    <row r="24" spans="1:14" s="1" customFormat="1" x14ac:dyDescent="0.25">
      <c r="A24" s="187"/>
      <c r="B24" s="102"/>
      <c r="C24" s="58">
        <v>714</v>
      </c>
      <c r="D24" s="58">
        <v>251</v>
      </c>
      <c r="E24" s="102"/>
      <c r="F24" s="98"/>
      <c r="G24" s="101"/>
      <c r="H24" s="60"/>
      <c r="I24" s="18"/>
      <c r="J24" s="18"/>
      <c r="K24" s="18"/>
      <c r="L24" s="19">
        <f t="shared" si="3"/>
        <v>0</v>
      </c>
      <c r="M24" s="12">
        <f t="shared" si="4"/>
        <v>0</v>
      </c>
    </row>
    <row r="25" spans="1:14" s="1" customFormat="1" ht="18.75" x14ac:dyDescent="0.25">
      <c r="A25" s="87"/>
      <c r="B25" s="58" t="s">
        <v>252</v>
      </c>
      <c r="C25" s="58">
        <v>325</v>
      </c>
      <c r="D25" s="58">
        <v>596</v>
      </c>
      <c r="E25" s="58">
        <v>1</v>
      </c>
      <c r="F25" s="59">
        <f t="shared" ref="F25" si="6">((C25/1000)*(D25/1000))*E25</f>
        <v>0.19370000000000001</v>
      </c>
      <c r="G25" s="60">
        <f t="shared" ref="G25" si="7">F25*$G$9</f>
        <v>1096.9231</v>
      </c>
      <c r="H25" s="60"/>
      <c r="I25" s="18"/>
      <c r="J25" s="18"/>
      <c r="K25" s="18"/>
      <c r="L25" s="19">
        <f t="shared" si="3"/>
        <v>0</v>
      </c>
      <c r="M25" s="12">
        <f t="shared" si="4"/>
        <v>0</v>
      </c>
    </row>
    <row r="26" spans="1:14" s="1" customFormat="1" ht="18.75" x14ac:dyDescent="0.25">
      <c r="A26" s="87"/>
      <c r="B26" s="58" t="s">
        <v>121</v>
      </c>
      <c r="C26" s="58">
        <v>714</v>
      </c>
      <c r="D26" s="58">
        <v>396</v>
      </c>
      <c r="E26" s="58">
        <v>1</v>
      </c>
      <c r="F26" s="59">
        <f t="shared" ref="F26:F95" si="8">((C26/1000)*(D26/1000))*E26</f>
        <v>0.282744</v>
      </c>
      <c r="G26" s="60">
        <f t="shared" ref="G26:G95" si="9">F26*$G$9</f>
        <v>1601.1792720000001</v>
      </c>
      <c r="H26" s="60"/>
      <c r="I26" s="58"/>
      <c r="J26" s="58"/>
      <c r="K26" s="58"/>
      <c r="L26" s="19">
        <f t="shared" si="3"/>
        <v>0</v>
      </c>
      <c r="M26" s="12">
        <f t="shared" si="4"/>
        <v>0</v>
      </c>
    </row>
    <row r="27" spans="1:14" s="1" customFormat="1" ht="18.75" x14ac:dyDescent="0.25">
      <c r="A27" s="87"/>
      <c r="B27" s="58" t="s">
        <v>187</v>
      </c>
      <c r="C27" s="58">
        <v>614</v>
      </c>
      <c r="D27" s="58">
        <v>296</v>
      </c>
      <c r="E27" s="58">
        <v>1</v>
      </c>
      <c r="F27" s="59"/>
      <c r="G27" s="60"/>
      <c r="H27" s="21">
        <f>C27/1000*D27/1000*E27*A27</f>
        <v>0</v>
      </c>
      <c r="I27" s="22">
        <f>R27*$I$9</f>
        <v>0</v>
      </c>
      <c r="J27" s="58"/>
      <c r="K27" s="58"/>
      <c r="L27" s="19">
        <f t="shared" si="3"/>
        <v>0</v>
      </c>
      <c r="M27" s="12">
        <f t="shared" si="4"/>
        <v>0</v>
      </c>
    </row>
    <row r="28" spans="1:14" s="1" customFormat="1" ht="18.75" x14ac:dyDescent="0.25">
      <c r="A28" s="87"/>
      <c r="B28" s="58" t="s">
        <v>188</v>
      </c>
      <c r="C28" s="58">
        <v>614</v>
      </c>
      <c r="D28" s="58">
        <v>296</v>
      </c>
      <c r="E28" s="58">
        <v>1</v>
      </c>
      <c r="F28" s="59"/>
      <c r="G28" s="60"/>
      <c r="H28" s="60"/>
      <c r="I28" s="58"/>
      <c r="J28" s="59">
        <f>C28/1000*D28/1000*E28*A28</f>
        <v>0</v>
      </c>
      <c r="K28" s="22">
        <f>J28*$K$9</f>
        <v>0</v>
      </c>
      <c r="L28" s="19">
        <f t="shared" si="3"/>
        <v>0</v>
      </c>
      <c r="M28" s="12">
        <f t="shared" si="4"/>
        <v>0</v>
      </c>
    </row>
    <row r="29" spans="1:14" s="1" customFormat="1" ht="18.75" x14ac:dyDescent="0.25">
      <c r="A29" s="87"/>
      <c r="B29" s="58" t="s">
        <v>122</v>
      </c>
      <c r="C29" s="58">
        <v>714</v>
      </c>
      <c r="D29" s="58">
        <v>446</v>
      </c>
      <c r="E29" s="58">
        <v>1</v>
      </c>
      <c r="F29" s="59">
        <f t="shared" si="8"/>
        <v>0.318444</v>
      </c>
      <c r="G29" s="60">
        <f t="shared" si="9"/>
        <v>1803.3483719999999</v>
      </c>
      <c r="H29" s="60"/>
      <c r="I29" s="58"/>
      <c r="J29" s="58"/>
      <c r="K29" s="58"/>
      <c r="L29" s="19">
        <f t="shared" si="3"/>
        <v>0</v>
      </c>
      <c r="M29" s="12">
        <f t="shared" si="4"/>
        <v>0</v>
      </c>
    </row>
    <row r="30" spans="1:14" s="1" customFormat="1" ht="18.75" x14ac:dyDescent="0.25">
      <c r="A30" s="87"/>
      <c r="B30" s="58" t="s">
        <v>194</v>
      </c>
      <c r="C30" s="58">
        <v>614</v>
      </c>
      <c r="D30" s="58">
        <v>346</v>
      </c>
      <c r="E30" s="58">
        <v>1</v>
      </c>
      <c r="F30" s="59"/>
      <c r="G30" s="60"/>
      <c r="H30" s="21">
        <f>C30/1000*D30/1000*E30*A30</f>
        <v>0</v>
      </c>
      <c r="I30" s="22">
        <f>R30*$I$9</f>
        <v>0</v>
      </c>
      <c r="J30" s="58"/>
      <c r="K30" s="58"/>
      <c r="L30" s="19">
        <f t="shared" si="3"/>
        <v>0</v>
      </c>
      <c r="M30" s="12">
        <f t="shared" si="4"/>
        <v>0</v>
      </c>
    </row>
    <row r="31" spans="1:14" s="1" customFormat="1" ht="18.75" x14ac:dyDescent="0.25">
      <c r="A31" s="87"/>
      <c r="B31" s="58" t="s">
        <v>195</v>
      </c>
      <c r="C31" s="58">
        <v>614</v>
      </c>
      <c r="D31" s="58">
        <v>346</v>
      </c>
      <c r="E31" s="58">
        <v>1</v>
      </c>
      <c r="F31" s="59"/>
      <c r="G31" s="60"/>
      <c r="H31" s="60"/>
      <c r="I31" s="58"/>
      <c r="J31" s="59">
        <f>C31/1000*D31/1000*E31*A31</f>
        <v>0</v>
      </c>
      <c r="K31" s="22">
        <f>J31*$K$9</f>
        <v>0</v>
      </c>
      <c r="L31" s="19">
        <f t="shared" si="3"/>
        <v>0</v>
      </c>
      <c r="M31" s="12">
        <f t="shared" si="4"/>
        <v>0</v>
      </c>
    </row>
    <row r="32" spans="1:14" s="1" customFormat="1" ht="18.75" x14ac:dyDescent="0.25">
      <c r="A32" s="87"/>
      <c r="B32" s="58" t="s">
        <v>123</v>
      </c>
      <c r="C32" s="58">
        <v>714</v>
      </c>
      <c r="D32" s="58">
        <v>496</v>
      </c>
      <c r="E32" s="58">
        <v>1</v>
      </c>
      <c r="F32" s="59">
        <f t="shared" si="8"/>
        <v>0.35414399999999996</v>
      </c>
      <c r="G32" s="60">
        <f t="shared" si="9"/>
        <v>2005.5174719999998</v>
      </c>
      <c r="H32" s="60"/>
      <c r="I32" s="58"/>
      <c r="J32" s="58"/>
      <c r="K32" s="58"/>
      <c r="L32" s="19">
        <f t="shared" si="3"/>
        <v>0</v>
      </c>
      <c r="M32" s="12">
        <f t="shared" si="4"/>
        <v>0</v>
      </c>
      <c r="N32" s="2"/>
    </row>
    <row r="33" spans="1:13" s="1" customFormat="1" ht="18.75" x14ac:dyDescent="0.25">
      <c r="A33" s="87"/>
      <c r="B33" s="58" t="s">
        <v>212</v>
      </c>
      <c r="C33" s="58">
        <v>614</v>
      </c>
      <c r="D33" s="58">
        <v>396</v>
      </c>
      <c r="E33" s="58">
        <v>1</v>
      </c>
      <c r="F33" s="59"/>
      <c r="G33" s="60"/>
      <c r="H33" s="21">
        <f>C33/1000*D33/1000*E33*A33</f>
        <v>0</v>
      </c>
      <c r="I33" s="22">
        <f>R33*$I$9</f>
        <v>0</v>
      </c>
      <c r="J33" s="58"/>
      <c r="K33" s="58"/>
      <c r="L33" s="19">
        <f t="shared" si="3"/>
        <v>0</v>
      </c>
      <c r="M33" s="12">
        <f t="shared" si="4"/>
        <v>0</v>
      </c>
    </row>
    <row r="34" spans="1:13" s="1" customFormat="1" ht="18.75" x14ac:dyDescent="0.25">
      <c r="A34" s="87"/>
      <c r="B34" s="58" t="s">
        <v>213</v>
      </c>
      <c r="C34" s="58">
        <v>614</v>
      </c>
      <c r="D34" s="58">
        <v>396</v>
      </c>
      <c r="E34" s="58">
        <v>1</v>
      </c>
      <c r="F34" s="59"/>
      <c r="G34" s="60"/>
      <c r="H34" s="60"/>
      <c r="I34" s="58"/>
      <c r="J34" s="59">
        <f>C34/1000*D34/1000*E34*A34</f>
        <v>0</v>
      </c>
      <c r="K34" s="22">
        <f>J34*$K$9</f>
        <v>0</v>
      </c>
      <c r="L34" s="19">
        <f t="shared" si="3"/>
        <v>0</v>
      </c>
      <c r="M34" s="12">
        <f t="shared" si="4"/>
        <v>0</v>
      </c>
    </row>
    <row r="35" spans="1:13" s="1" customFormat="1" ht="18.75" x14ac:dyDescent="0.25">
      <c r="A35" s="87"/>
      <c r="B35" s="58" t="s">
        <v>124</v>
      </c>
      <c r="C35" s="58">
        <v>714</v>
      </c>
      <c r="D35" s="58">
        <v>596</v>
      </c>
      <c r="E35" s="58">
        <v>1</v>
      </c>
      <c r="F35" s="59">
        <f t="shared" si="8"/>
        <v>0.42554399999999998</v>
      </c>
      <c r="G35" s="60">
        <f t="shared" si="9"/>
        <v>2409.8556719999997</v>
      </c>
      <c r="H35" s="60"/>
      <c r="I35" s="58"/>
      <c r="J35" s="58"/>
      <c r="K35" s="58"/>
      <c r="L35" s="19">
        <f t="shared" si="3"/>
        <v>0</v>
      </c>
      <c r="M35" s="12">
        <f t="shared" si="4"/>
        <v>0</v>
      </c>
    </row>
    <row r="36" spans="1:13" s="1" customFormat="1" ht="18.75" x14ac:dyDescent="0.25">
      <c r="A36" s="87"/>
      <c r="B36" s="58" t="s">
        <v>198</v>
      </c>
      <c r="C36" s="58">
        <v>614</v>
      </c>
      <c r="D36" s="58">
        <v>496</v>
      </c>
      <c r="E36" s="58">
        <v>1</v>
      </c>
      <c r="F36" s="59"/>
      <c r="G36" s="60"/>
      <c r="H36" s="21">
        <f>C36/1000*D36/1000*E36*A36</f>
        <v>0</v>
      </c>
      <c r="I36" s="22">
        <f>R36*$I$9</f>
        <v>0</v>
      </c>
      <c r="J36" s="58"/>
      <c r="K36" s="58"/>
      <c r="L36" s="19">
        <f t="shared" si="3"/>
        <v>0</v>
      </c>
      <c r="M36" s="12">
        <f t="shared" si="4"/>
        <v>0</v>
      </c>
    </row>
    <row r="37" spans="1:13" s="1" customFormat="1" ht="18.75" x14ac:dyDescent="0.25">
      <c r="A37" s="87"/>
      <c r="B37" s="58" t="s">
        <v>199</v>
      </c>
      <c r="C37" s="58">
        <v>614</v>
      </c>
      <c r="D37" s="58">
        <v>496</v>
      </c>
      <c r="E37" s="58">
        <v>1</v>
      </c>
      <c r="F37" s="59"/>
      <c r="G37" s="60"/>
      <c r="H37" s="60"/>
      <c r="I37" s="58"/>
      <c r="J37" s="59">
        <f>C37/1000*D37/1000*E37*A37</f>
        <v>0</v>
      </c>
      <c r="K37" s="22">
        <f>J37*$K$9</f>
        <v>0</v>
      </c>
      <c r="L37" s="19">
        <f t="shared" si="3"/>
        <v>0</v>
      </c>
      <c r="M37" s="12">
        <f t="shared" si="4"/>
        <v>0</v>
      </c>
    </row>
    <row r="38" spans="1:13" s="1" customFormat="1" ht="18.75" x14ac:dyDescent="0.25">
      <c r="A38" s="87"/>
      <c r="B38" s="58" t="s">
        <v>27</v>
      </c>
      <c r="C38" s="58">
        <v>714</v>
      </c>
      <c r="D38" s="58">
        <v>396</v>
      </c>
      <c r="E38" s="58">
        <v>2</v>
      </c>
      <c r="F38" s="59">
        <f t="shared" si="8"/>
        <v>0.56548799999999999</v>
      </c>
      <c r="G38" s="60">
        <f t="shared" si="9"/>
        <v>3202.3585440000002</v>
      </c>
      <c r="H38" s="60"/>
      <c r="I38" s="58"/>
      <c r="J38" s="58"/>
      <c r="K38" s="58"/>
      <c r="L38" s="19">
        <f t="shared" si="3"/>
        <v>0</v>
      </c>
      <c r="M38" s="12">
        <f t="shared" si="4"/>
        <v>0</v>
      </c>
    </row>
    <row r="39" spans="1:13" s="1" customFormat="1" ht="18.75" x14ac:dyDescent="0.25">
      <c r="A39" s="87"/>
      <c r="B39" s="58" t="s">
        <v>200</v>
      </c>
      <c r="C39" s="58">
        <v>614</v>
      </c>
      <c r="D39" s="58">
        <v>296</v>
      </c>
      <c r="E39" s="58">
        <v>2</v>
      </c>
      <c r="F39" s="59"/>
      <c r="G39" s="60"/>
      <c r="H39" s="21">
        <f>C39/1000*D39/1000*E39*A39</f>
        <v>0</v>
      </c>
      <c r="I39" s="22">
        <f>R39*$I$9</f>
        <v>0</v>
      </c>
      <c r="J39" s="58"/>
      <c r="K39" s="58"/>
      <c r="L39" s="19">
        <f t="shared" si="3"/>
        <v>0</v>
      </c>
      <c r="M39" s="12">
        <f t="shared" si="4"/>
        <v>0</v>
      </c>
    </row>
    <row r="40" spans="1:13" s="1" customFormat="1" ht="18.75" x14ac:dyDescent="0.25">
      <c r="A40" s="87"/>
      <c r="B40" s="58" t="s">
        <v>201</v>
      </c>
      <c r="C40" s="58">
        <v>614</v>
      </c>
      <c r="D40" s="58">
        <v>296</v>
      </c>
      <c r="E40" s="58">
        <v>2</v>
      </c>
      <c r="F40" s="59"/>
      <c r="G40" s="60"/>
      <c r="H40" s="60"/>
      <c r="I40" s="58"/>
      <c r="J40" s="59">
        <f>C40/1000*D40/1000*E40*A40</f>
        <v>0</v>
      </c>
      <c r="K40" s="22">
        <f>J40*$K$9</f>
        <v>0</v>
      </c>
      <c r="L40" s="19">
        <f t="shared" si="3"/>
        <v>0</v>
      </c>
      <c r="M40" s="12">
        <f t="shared" si="4"/>
        <v>0</v>
      </c>
    </row>
    <row r="41" spans="1:13" s="1" customFormat="1" ht="18.75" x14ac:dyDescent="0.25">
      <c r="A41" s="87"/>
      <c r="B41" s="58" t="s">
        <v>28</v>
      </c>
      <c r="C41" s="58">
        <v>714</v>
      </c>
      <c r="D41" s="58">
        <v>446</v>
      </c>
      <c r="E41" s="58">
        <v>2</v>
      </c>
      <c r="F41" s="59">
        <f t="shared" si="8"/>
        <v>0.63688800000000001</v>
      </c>
      <c r="G41" s="60">
        <f t="shared" si="9"/>
        <v>3606.6967439999999</v>
      </c>
      <c r="H41" s="60"/>
      <c r="I41" s="58"/>
      <c r="J41" s="58"/>
      <c r="K41" s="58"/>
      <c r="L41" s="19">
        <f t="shared" si="3"/>
        <v>0</v>
      </c>
      <c r="M41" s="12">
        <f t="shared" si="4"/>
        <v>0</v>
      </c>
    </row>
    <row r="42" spans="1:13" s="1" customFormat="1" ht="18.75" x14ac:dyDescent="0.25">
      <c r="A42" s="87"/>
      <c r="B42" s="58" t="s">
        <v>202</v>
      </c>
      <c r="C42" s="58">
        <v>614</v>
      </c>
      <c r="D42" s="58">
        <v>346</v>
      </c>
      <c r="E42" s="58">
        <v>2</v>
      </c>
      <c r="F42" s="59"/>
      <c r="G42" s="60"/>
      <c r="H42" s="21">
        <f>C42/1000*D42/1000*E42*A42</f>
        <v>0</v>
      </c>
      <c r="I42" s="22">
        <f>R42*$I$9</f>
        <v>0</v>
      </c>
      <c r="J42" s="58"/>
      <c r="K42" s="58"/>
      <c r="L42" s="19">
        <f t="shared" si="3"/>
        <v>0</v>
      </c>
      <c r="M42" s="12">
        <f t="shared" si="4"/>
        <v>0</v>
      </c>
    </row>
    <row r="43" spans="1:13" s="1" customFormat="1" ht="18.75" x14ac:dyDescent="0.25">
      <c r="A43" s="87"/>
      <c r="B43" s="58" t="s">
        <v>203</v>
      </c>
      <c r="C43" s="58">
        <v>614</v>
      </c>
      <c r="D43" s="58">
        <v>346</v>
      </c>
      <c r="E43" s="58">
        <v>2</v>
      </c>
      <c r="F43" s="59"/>
      <c r="G43" s="60"/>
      <c r="H43" s="60"/>
      <c r="I43" s="58"/>
      <c r="J43" s="59">
        <f>C43/1000*D43/1000*E43*A43</f>
        <v>0</v>
      </c>
      <c r="K43" s="22">
        <f>J43*$K$9</f>
        <v>0</v>
      </c>
      <c r="L43" s="19">
        <f t="shared" si="3"/>
        <v>0</v>
      </c>
      <c r="M43" s="12">
        <f t="shared" si="4"/>
        <v>0</v>
      </c>
    </row>
    <row r="44" spans="1:13" s="1" customFormat="1" ht="18.75" x14ac:dyDescent="0.25">
      <c r="A44" s="87"/>
      <c r="B44" s="58" t="s">
        <v>29</v>
      </c>
      <c r="C44" s="58">
        <v>714</v>
      </c>
      <c r="D44" s="58">
        <v>396</v>
      </c>
      <c r="E44" s="58">
        <v>1</v>
      </c>
      <c r="F44" s="59">
        <f t="shared" si="8"/>
        <v>0.282744</v>
      </c>
      <c r="G44" s="60">
        <f t="shared" si="9"/>
        <v>1601.1792720000001</v>
      </c>
      <c r="H44" s="60"/>
      <c r="I44" s="58"/>
      <c r="J44" s="58"/>
      <c r="K44" s="58"/>
      <c r="L44" s="19">
        <f t="shared" si="3"/>
        <v>0</v>
      </c>
      <c r="M44" s="12">
        <f t="shared" si="4"/>
        <v>0</v>
      </c>
    </row>
    <row r="45" spans="1:13" s="1" customFormat="1" ht="18.75" x14ac:dyDescent="0.25">
      <c r="A45" s="87"/>
      <c r="B45" s="58" t="s">
        <v>204</v>
      </c>
      <c r="C45" s="58">
        <v>614</v>
      </c>
      <c r="D45" s="58">
        <v>296</v>
      </c>
      <c r="E45" s="58">
        <v>1</v>
      </c>
      <c r="F45" s="59"/>
      <c r="G45" s="60"/>
      <c r="H45" s="21">
        <f>C45/1000*D45/1000*E45*A45</f>
        <v>0</v>
      </c>
      <c r="I45" s="22">
        <f>R45*$I$9</f>
        <v>0</v>
      </c>
      <c r="J45" s="58"/>
      <c r="K45" s="58"/>
      <c r="L45" s="19">
        <f t="shared" si="3"/>
        <v>0</v>
      </c>
      <c r="M45" s="12">
        <f t="shared" si="4"/>
        <v>0</v>
      </c>
    </row>
    <row r="46" spans="1:13" s="1" customFormat="1" ht="18.75" x14ac:dyDescent="0.25">
      <c r="A46" s="87"/>
      <c r="B46" s="58" t="s">
        <v>205</v>
      </c>
      <c r="C46" s="58">
        <v>614</v>
      </c>
      <c r="D46" s="58">
        <v>296</v>
      </c>
      <c r="E46" s="58">
        <v>1</v>
      </c>
      <c r="F46" s="59"/>
      <c r="G46" s="60"/>
      <c r="H46" s="60"/>
      <c r="I46" s="58"/>
      <c r="J46" s="59">
        <f>C46/1000*D46/1000*E46*A46</f>
        <v>0</v>
      </c>
      <c r="K46" s="22">
        <f>J46*$K$9</f>
        <v>0</v>
      </c>
      <c r="L46" s="19">
        <f t="shared" si="3"/>
        <v>0</v>
      </c>
      <c r="M46" s="12">
        <f t="shared" si="4"/>
        <v>0</v>
      </c>
    </row>
    <row r="47" spans="1:13" s="1" customFormat="1" ht="18.75" x14ac:dyDescent="0.25">
      <c r="A47" s="87"/>
      <c r="B47" s="58" t="s">
        <v>184</v>
      </c>
      <c r="C47" s="58">
        <v>714</v>
      </c>
      <c r="D47" s="58">
        <v>362</v>
      </c>
      <c r="E47" s="58">
        <v>1</v>
      </c>
      <c r="F47" s="59">
        <f t="shared" si="8"/>
        <v>0.25846799999999998</v>
      </c>
      <c r="G47" s="60">
        <f t="shared" si="9"/>
        <v>1463.7042839999999</v>
      </c>
      <c r="H47" s="60"/>
      <c r="I47" s="58"/>
      <c r="J47" s="58"/>
      <c r="K47" s="58"/>
      <c r="L47" s="19">
        <f t="shared" si="3"/>
        <v>0</v>
      </c>
      <c r="M47" s="12">
        <f t="shared" si="4"/>
        <v>0</v>
      </c>
    </row>
    <row r="48" spans="1:13" s="1" customFormat="1" ht="18.75" x14ac:dyDescent="0.25">
      <c r="A48" s="87"/>
      <c r="B48" s="58" t="s">
        <v>206</v>
      </c>
      <c r="C48" s="58">
        <v>614</v>
      </c>
      <c r="D48" s="58">
        <v>262</v>
      </c>
      <c r="E48" s="58">
        <v>1</v>
      </c>
      <c r="F48" s="59"/>
      <c r="G48" s="60"/>
      <c r="H48" s="21">
        <f>C48/1000*D48/1000*E48*A48</f>
        <v>0</v>
      </c>
      <c r="I48" s="22">
        <f>R48*$I$9</f>
        <v>0</v>
      </c>
      <c r="J48" s="58"/>
      <c r="K48" s="58"/>
      <c r="L48" s="19">
        <f t="shared" si="3"/>
        <v>0</v>
      </c>
      <c r="M48" s="12">
        <f t="shared" si="4"/>
        <v>0</v>
      </c>
    </row>
    <row r="49" spans="1:13" s="1" customFormat="1" ht="18.75" x14ac:dyDescent="0.25">
      <c r="A49" s="87"/>
      <c r="B49" s="58" t="s">
        <v>207</v>
      </c>
      <c r="C49" s="58">
        <v>614</v>
      </c>
      <c r="D49" s="58">
        <v>262</v>
      </c>
      <c r="E49" s="58">
        <v>1</v>
      </c>
      <c r="F49" s="59"/>
      <c r="G49" s="60"/>
      <c r="H49" s="60"/>
      <c r="I49" s="58"/>
      <c r="J49" s="59">
        <f>C49/1000*D49/1000*E49*A49</f>
        <v>0</v>
      </c>
      <c r="K49" s="22">
        <f>J49*$K$9</f>
        <v>0</v>
      </c>
      <c r="L49" s="19">
        <f t="shared" si="3"/>
        <v>0</v>
      </c>
      <c r="M49" s="12">
        <f t="shared" si="4"/>
        <v>0</v>
      </c>
    </row>
    <row r="50" spans="1:13" s="1" customFormat="1" ht="18.75" x14ac:dyDescent="0.25">
      <c r="A50" s="87"/>
      <c r="B50" s="58" t="s">
        <v>125</v>
      </c>
      <c r="C50" s="58">
        <v>954</v>
      </c>
      <c r="D50" s="58">
        <v>296</v>
      </c>
      <c r="E50" s="58">
        <v>1</v>
      </c>
      <c r="F50" s="59">
        <f t="shared" si="8"/>
        <v>0.28238399999999997</v>
      </c>
      <c r="G50" s="60">
        <f t="shared" si="9"/>
        <v>1599.1405919999997</v>
      </c>
      <c r="H50" s="60"/>
      <c r="I50" s="18"/>
      <c r="J50" s="18"/>
      <c r="K50" s="18"/>
      <c r="L50" s="19">
        <f t="shared" si="3"/>
        <v>0</v>
      </c>
      <c r="M50" s="12">
        <f t="shared" si="4"/>
        <v>0</v>
      </c>
    </row>
    <row r="51" spans="1:13" s="1" customFormat="1" ht="18.75" x14ac:dyDescent="0.25">
      <c r="A51" s="87"/>
      <c r="B51" s="58" t="s">
        <v>126</v>
      </c>
      <c r="C51" s="58">
        <v>954</v>
      </c>
      <c r="D51" s="58">
        <v>396</v>
      </c>
      <c r="E51" s="58">
        <v>1</v>
      </c>
      <c r="F51" s="59">
        <f t="shared" si="8"/>
        <v>0.37778400000000001</v>
      </c>
      <c r="G51" s="60">
        <f t="shared" si="9"/>
        <v>2139.3907920000001</v>
      </c>
      <c r="H51" s="60"/>
      <c r="I51" s="18"/>
      <c r="J51" s="18"/>
      <c r="K51" s="18"/>
      <c r="L51" s="19">
        <f t="shared" si="3"/>
        <v>0</v>
      </c>
      <c r="M51" s="12">
        <f t="shared" si="4"/>
        <v>0</v>
      </c>
    </row>
    <row r="52" spans="1:13" s="1" customFormat="1" ht="18.75" x14ac:dyDescent="0.25">
      <c r="A52" s="87"/>
      <c r="B52" s="58" t="s">
        <v>127</v>
      </c>
      <c r="C52" s="58">
        <v>954</v>
      </c>
      <c r="D52" s="58">
        <v>446</v>
      </c>
      <c r="E52" s="58">
        <v>1</v>
      </c>
      <c r="F52" s="59">
        <f t="shared" si="8"/>
        <v>0.42548399999999997</v>
      </c>
      <c r="G52" s="60">
        <f t="shared" si="9"/>
        <v>2409.5158919999999</v>
      </c>
      <c r="H52" s="60"/>
      <c r="I52" s="18"/>
      <c r="J52" s="18"/>
      <c r="K52" s="18"/>
      <c r="L52" s="19">
        <f t="shared" si="3"/>
        <v>0</v>
      </c>
      <c r="M52" s="12">
        <f t="shared" si="4"/>
        <v>0</v>
      </c>
    </row>
    <row r="53" spans="1:13" s="1" customFormat="1" ht="18.75" x14ac:dyDescent="0.25">
      <c r="A53" s="87"/>
      <c r="B53" s="58" t="s">
        <v>128</v>
      </c>
      <c r="C53" s="58">
        <v>954</v>
      </c>
      <c r="D53" s="58">
        <v>496</v>
      </c>
      <c r="E53" s="58">
        <v>1</v>
      </c>
      <c r="F53" s="59">
        <f t="shared" si="8"/>
        <v>0.47318399999999999</v>
      </c>
      <c r="G53" s="60">
        <f t="shared" si="9"/>
        <v>2679.6409920000001</v>
      </c>
      <c r="H53" s="60"/>
      <c r="I53" s="18"/>
      <c r="J53" s="18"/>
      <c r="K53" s="18"/>
      <c r="L53" s="19">
        <f t="shared" si="3"/>
        <v>0</v>
      </c>
      <c r="M53" s="12">
        <f t="shared" si="4"/>
        <v>0</v>
      </c>
    </row>
    <row r="54" spans="1:13" s="1" customFormat="1" ht="18.75" x14ac:dyDescent="0.25">
      <c r="A54" s="87"/>
      <c r="B54" s="58" t="s">
        <v>129</v>
      </c>
      <c r="C54" s="58">
        <v>954</v>
      </c>
      <c r="D54" s="58">
        <v>596</v>
      </c>
      <c r="E54" s="58">
        <v>1</v>
      </c>
      <c r="F54" s="59">
        <f t="shared" si="8"/>
        <v>0.56858399999999998</v>
      </c>
      <c r="G54" s="60">
        <f t="shared" si="9"/>
        <v>3219.891192</v>
      </c>
      <c r="H54" s="60"/>
      <c r="I54" s="18"/>
      <c r="J54" s="18"/>
      <c r="K54" s="18"/>
      <c r="L54" s="19">
        <f t="shared" si="3"/>
        <v>0</v>
      </c>
      <c r="M54" s="12">
        <f t="shared" si="4"/>
        <v>0</v>
      </c>
    </row>
    <row r="55" spans="1:13" s="1" customFormat="1" ht="18.75" x14ac:dyDescent="0.25">
      <c r="A55" s="87"/>
      <c r="B55" s="58" t="s">
        <v>40</v>
      </c>
      <c r="C55" s="58">
        <v>954</v>
      </c>
      <c r="D55" s="58">
        <v>296</v>
      </c>
      <c r="E55" s="58">
        <v>2</v>
      </c>
      <c r="F55" s="59">
        <f t="shared" si="8"/>
        <v>0.56476799999999994</v>
      </c>
      <c r="G55" s="60">
        <f t="shared" si="9"/>
        <v>3198.2811839999995</v>
      </c>
      <c r="H55" s="60"/>
      <c r="I55" s="18"/>
      <c r="J55" s="18"/>
      <c r="K55" s="18"/>
      <c r="L55" s="19">
        <f t="shared" si="3"/>
        <v>0</v>
      </c>
      <c r="M55" s="12">
        <f t="shared" si="4"/>
        <v>0</v>
      </c>
    </row>
    <row r="56" spans="1:13" s="1" customFormat="1" ht="18.75" x14ac:dyDescent="0.25">
      <c r="A56" s="87"/>
      <c r="B56" s="58" t="s">
        <v>41</v>
      </c>
      <c r="C56" s="58">
        <v>954</v>
      </c>
      <c r="D56" s="58">
        <v>396</v>
      </c>
      <c r="E56" s="58">
        <v>2</v>
      </c>
      <c r="F56" s="59">
        <f t="shared" si="8"/>
        <v>0.75556800000000002</v>
      </c>
      <c r="G56" s="60">
        <f t="shared" si="9"/>
        <v>4278.7815840000003</v>
      </c>
      <c r="H56" s="60"/>
      <c r="I56" s="18"/>
      <c r="J56" s="18"/>
      <c r="K56" s="18"/>
      <c r="L56" s="19">
        <f t="shared" si="3"/>
        <v>0</v>
      </c>
      <c r="M56" s="12">
        <f t="shared" si="4"/>
        <v>0</v>
      </c>
    </row>
    <row r="57" spans="1:13" s="1" customFormat="1" ht="18.75" x14ac:dyDescent="0.25">
      <c r="A57" s="87"/>
      <c r="B57" s="58" t="s">
        <v>42</v>
      </c>
      <c r="C57" s="58">
        <v>954</v>
      </c>
      <c r="D57" s="58">
        <v>446</v>
      </c>
      <c r="E57" s="58">
        <v>2</v>
      </c>
      <c r="F57" s="59">
        <f t="shared" si="8"/>
        <v>0.85096799999999995</v>
      </c>
      <c r="G57" s="60">
        <f t="shared" si="9"/>
        <v>4819.0317839999998</v>
      </c>
      <c r="H57" s="60"/>
      <c r="I57" s="18"/>
      <c r="J57" s="18"/>
      <c r="K57" s="18"/>
      <c r="L57" s="19">
        <f t="shared" si="3"/>
        <v>0</v>
      </c>
      <c r="M57" s="12">
        <f t="shared" si="4"/>
        <v>0</v>
      </c>
    </row>
    <row r="58" spans="1:13" s="1" customFormat="1" ht="18.75" x14ac:dyDescent="0.25">
      <c r="A58" s="87"/>
      <c r="B58" s="58" t="s">
        <v>130</v>
      </c>
      <c r="C58" s="58">
        <v>954</v>
      </c>
      <c r="D58" s="58">
        <v>396</v>
      </c>
      <c r="E58" s="58">
        <v>1</v>
      </c>
      <c r="F58" s="59">
        <f t="shared" si="8"/>
        <v>0.37778400000000001</v>
      </c>
      <c r="G58" s="60">
        <f t="shared" si="9"/>
        <v>2139.3907920000001</v>
      </c>
      <c r="H58" s="60"/>
      <c r="I58" s="18"/>
      <c r="J58" s="18"/>
      <c r="K58" s="18"/>
      <c r="L58" s="19">
        <f t="shared" si="3"/>
        <v>0</v>
      </c>
      <c r="M58" s="12">
        <f t="shared" si="4"/>
        <v>0</v>
      </c>
    </row>
    <row r="59" spans="1:13" s="1" customFormat="1" ht="18.75" x14ac:dyDescent="0.25">
      <c r="A59" s="87"/>
      <c r="B59" s="58" t="s">
        <v>131</v>
      </c>
      <c r="C59" s="58">
        <v>954</v>
      </c>
      <c r="D59" s="58">
        <v>362</v>
      </c>
      <c r="E59" s="58">
        <v>1</v>
      </c>
      <c r="F59" s="59">
        <f t="shared" si="8"/>
        <v>0.34534799999999999</v>
      </c>
      <c r="G59" s="60">
        <f t="shared" si="9"/>
        <v>1955.7057239999999</v>
      </c>
      <c r="H59" s="60"/>
      <c r="I59" s="18"/>
      <c r="J59" s="18"/>
      <c r="K59" s="18"/>
      <c r="L59" s="19">
        <f t="shared" si="3"/>
        <v>0</v>
      </c>
      <c r="M59" s="12">
        <f t="shared" si="4"/>
        <v>0</v>
      </c>
    </row>
    <row r="60" spans="1:13" s="1" customFormat="1" ht="18.75" x14ac:dyDescent="0.25">
      <c r="A60" s="87"/>
      <c r="B60" s="58" t="s">
        <v>132</v>
      </c>
      <c r="C60" s="58">
        <v>954</v>
      </c>
      <c r="D60" s="58">
        <v>396</v>
      </c>
      <c r="E60" s="58">
        <v>1</v>
      </c>
      <c r="F60" s="59">
        <f t="shared" si="8"/>
        <v>0.37778400000000001</v>
      </c>
      <c r="G60" s="60">
        <f t="shared" si="9"/>
        <v>2139.3907920000001</v>
      </c>
      <c r="H60" s="60"/>
      <c r="I60" s="58"/>
      <c r="J60" s="58"/>
      <c r="K60" s="58"/>
      <c r="L60" s="19">
        <f t="shared" si="3"/>
        <v>0</v>
      </c>
      <c r="M60" s="12">
        <f t="shared" si="4"/>
        <v>0</v>
      </c>
    </row>
    <row r="61" spans="1:13" s="1" customFormat="1" ht="18.75" x14ac:dyDescent="0.25">
      <c r="A61" s="87"/>
      <c r="B61" s="58" t="s">
        <v>208</v>
      </c>
      <c r="C61" s="58">
        <v>854</v>
      </c>
      <c r="D61" s="58">
        <v>296</v>
      </c>
      <c r="E61" s="58">
        <v>1</v>
      </c>
      <c r="F61" s="59"/>
      <c r="G61" s="60"/>
      <c r="H61" s="21">
        <f>C61/1000*D61/1000*E61*A61</f>
        <v>0</v>
      </c>
      <c r="I61" s="22">
        <f>R61*$I$9</f>
        <v>0</v>
      </c>
      <c r="J61" s="58"/>
      <c r="K61" s="58"/>
      <c r="L61" s="19">
        <f t="shared" si="3"/>
        <v>0</v>
      </c>
      <c r="M61" s="12">
        <f t="shared" si="4"/>
        <v>0</v>
      </c>
    </row>
    <row r="62" spans="1:13" s="1" customFormat="1" ht="18.75" x14ac:dyDescent="0.25">
      <c r="A62" s="87"/>
      <c r="B62" s="58" t="s">
        <v>209</v>
      </c>
      <c r="C62" s="58">
        <v>854</v>
      </c>
      <c r="D62" s="58">
        <v>296</v>
      </c>
      <c r="E62" s="58">
        <v>1</v>
      </c>
      <c r="F62" s="59"/>
      <c r="G62" s="60"/>
      <c r="H62" s="60"/>
      <c r="I62" s="58"/>
      <c r="J62" s="59">
        <f>C62/1000*D62/1000*E62*A62</f>
        <v>0</v>
      </c>
      <c r="K62" s="22">
        <f>J62*$K$9</f>
        <v>0</v>
      </c>
      <c r="L62" s="19">
        <f t="shared" si="3"/>
        <v>0</v>
      </c>
      <c r="M62" s="12">
        <f t="shared" si="4"/>
        <v>0</v>
      </c>
    </row>
    <row r="63" spans="1:13" s="1" customFormat="1" ht="18.75" x14ac:dyDescent="0.25">
      <c r="A63" s="87"/>
      <c r="B63" s="58" t="s">
        <v>133</v>
      </c>
      <c r="C63" s="58">
        <v>954</v>
      </c>
      <c r="D63" s="58">
        <v>446</v>
      </c>
      <c r="E63" s="58">
        <v>1</v>
      </c>
      <c r="F63" s="59">
        <f t="shared" si="8"/>
        <v>0.42548399999999997</v>
      </c>
      <c r="G63" s="60">
        <f t="shared" si="9"/>
        <v>2409.5158919999999</v>
      </c>
      <c r="H63" s="60"/>
      <c r="I63" s="58"/>
      <c r="J63" s="58"/>
      <c r="K63" s="58"/>
      <c r="L63" s="19">
        <f t="shared" si="3"/>
        <v>0</v>
      </c>
      <c r="M63" s="12">
        <f t="shared" si="4"/>
        <v>0</v>
      </c>
    </row>
    <row r="64" spans="1:13" s="1" customFormat="1" ht="18.75" x14ac:dyDescent="0.25">
      <c r="A64" s="87"/>
      <c r="B64" s="58" t="s">
        <v>210</v>
      </c>
      <c r="C64" s="58">
        <v>854</v>
      </c>
      <c r="D64" s="58">
        <v>346</v>
      </c>
      <c r="E64" s="58">
        <v>1</v>
      </c>
      <c r="F64" s="59"/>
      <c r="G64" s="60"/>
      <c r="H64" s="21">
        <f>C64/1000*D64/1000*E64*A64</f>
        <v>0</v>
      </c>
      <c r="I64" s="22">
        <f>R64*$I$9</f>
        <v>0</v>
      </c>
      <c r="J64" s="58"/>
      <c r="K64" s="58"/>
      <c r="L64" s="19">
        <f t="shared" si="3"/>
        <v>0</v>
      </c>
      <c r="M64" s="12">
        <f t="shared" si="4"/>
        <v>0</v>
      </c>
    </row>
    <row r="65" spans="1:13" s="1" customFormat="1" ht="18.75" x14ac:dyDescent="0.25">
      <c r="A65" s="87"/>
      <c r="B65" s="58" t="s">
        <v>211</v>
      </c>
      <c r="C65" s="58">
        <v>854</v>
      </c>
      <c r="D65" s="58">
        <v>346</v>
      </c>
      <c r="E65" s="58">
        <v>1</v>
      </c>
      <c r="F65" s="59"/>
      <c r="G65" s="60"/>
      <c r="H65" s="60"/>
      <c r="I65" s="58"/>
      <c r="J65" s="59">
        <f>C65/1000*D65/1000*E65*A65</f>
        <v>0</v>
      </c>
      <c r="K65" s="22">
        <f>J65*$K$9</f>
        <v>0</v>
      </c>
      <c r="L65" s="19">
        <f t="shared" si="3"/>
        <v>0</v>
      </c>
      <c r="M65" s="12">
        <f t="shared" si="4"/>
        <v>0</v>
      </c>
    </row>
    <row r="66" spans="1:13" s="1" customFormat="1" ht="18.75" x14ac:dyDescent="0.25">
      <c r="A66" s="87"/>
      <c r="B66" s="58" t="s">
        <v>134</v>
      </c>
      <c r="C66" s="58">
        <v>954</v>
      </c>
      <c r="D66" s="58">
        <v>496</v>
      </c>
      <c r="E66" s="58">
        <v>1</v>
      </c>
      <c r="F66" s="59">
        <f t="shared" si="8"/>
        <v>0.47318399999999999</v>
      </c>
      <c r="G66" s="60">
        <f t="shared" si="9"/>
        <v>2679.6409920000001</v>
      </c>
      <c r="H66" s="60"/>
      <c r="I66" s="58"/>
      <c r="J66" s="58"/>
      <c r="K66" s="58"/>
      <c r="L66" s="19">
        <f t="shared" si="3"/>
        <v>0</v>
      </c>
      <c r="M66" s="12">
        <f t="shared" si="4"/>
        <v>0</v>
      </c>
    </row>
    <row r="67" spans="1:13" s="1" customFormat="1" ht="18.75" x14ac:dyDescent="0.25">
      <c r="A67" s="87"/>
      <c r="B67" s="58" t="s">
        <v>212</v>
      </c>
      <c r="C67" s="58">
        <v>854</v>
      </c>
      <c r="D67" s="58">
        <v>396</v>
      </c>
      <c r="E67" s="58">
        <v>1</v>
      </c>
      <c r="F67" s="59"/>
      <c r="G67" s="60"/>
      <c r="H67" s="21">
        <f>C67/1000*D67/1000*E67*A67</f>
        <v>0</v>
      </c>
      <c r="I67" s="22">
        <f>R67*$I$9</f>
        <v>0</v>
      </c>
      <c r="J67" s="58"/>
      <c r="K67" s="58"/>
      <c r="L67" s="19">
        <f t="shared" si="3"/>
        <v>0</v>
      </c>
      <c r="M67" s="12">
        <f t="shared" si="4"/>
        <v>0</v>
      </c>
    </row>
    <row r="68" spans="1:13" s="1" customFormat="1" ht="18.75" x14ac:dyDescent="0.25">
      <c r="A68" s="87"/>
      <c r="B68" s="58" t="s">
        <v>213</v>
      </c>
      <c r="C68" s="58">
        <v>854</v>
      </c>
      <c r="D68" s="58">
        <v>396</v>
      </c>
      <c r="E68" s="58">
        <v>1</v>
      </c>
      <c r="F68" s="59"/>
      <c r="G68" s="60"/>
      <c r="H68" s="60"/>
      <c r="I68" s="58"/>
      <c r="J68" s="59">
        <f>C68/1000*D68/1000*E68*A68</f>
        <v>0</v>
      </c>
      <c r="K68" s="22">
        <f>J68*$K$9</f>
        <v>0</v>
      </c>
      <c r="L68" s="19">
        <f t="shared" si="3"/>
        <v>0</v>
      </c>
      <c r="M68" s="12">
        <f t="shared" si="4"/>
        <v>0</v>
      </c>
    </row>
    <row r="69" spans="1:13" s="1" customFormat="1" ht="18.75" x14ac:dyDescent="0.25">
      <c r="A69" s="87"/>
      <c r="B69" s="58" t="s">
        <v>135</v>
      </c>
      <c r="C69" s="58">
        <v>954</v>
      </c>
      <c r="D69" s="58">
        <v>596</v>
      </c>
      <c r="E69" s="58">
        <v>1</v>
      </c>
      <c r="F69" s="59">
        <f t="shared" si="8"/>
        <v>0.56858399999999998</v>
      </c>
      <c r="G69" s="60">
        <f t="shared" si="9"/>
        <v>3219.891192</v>
      </c>
      <c r="H69" s="60"/>
      <c r="I69" s="58"/>
      <c r="J69" s="58"/>
      <c r="K69" s="58"/>
      <c r="L69" s="19">
        <f t="shared" si="3"/>
        <v>0</v>
      </c>
      <c r="M69" s="12">
        <f t="shared" si="4"/>
        <v>0</v>
      </c>
    </row>
    <row r="70" spans="1:13" s="1" customFormat="1" ht="18.75" x14ac:dyDescent="0.25">
      <c r="A70" s="87"/>
      <c r="B70" s="58" t="s">
        <v>214</v>
      </c>
      <c r="C70" s="58">
        <v>854</v>
      </c>
      <c r="D70" s="58">
        <v>496</v>
      </c>
      <c r="E70" s="58">
        <v>1</v>
      </c>
      <c r="F70" s="59"/>
      <c r="G70" s="60"/>
      <c r="H70" s="21">
        <f>C70/1000*D70/1000*E70*A70</f>
        <v>0</v>
      </c>
      <c r="I70" s="22">
        <f>R70*$I$9</f>
        <v>0</v>
      </c>
      <c r="J70" s="58"/>
      <c r="K70" s="58"/>
      <c r="L70" s="19">
        <f t="shared" si="3"/>
        <v>0</v>
      </c>
      <c r="M70" s="12">
        <f t="shared" si="4"/>
        <v>0</v>
      </c>
    </row>
    <row r="71" spans="1:13" s="1" customFormat="1" ht="18.75" x14ac:dyDescent="0.25">
      <c r="A71" s="87"/>
      <c r="B71" s="58" t="s">
        <v>215</v>
      </c>
      <c r="C71" s="58">
        <v>854</v>
      </c>
      <c r="D71" s="58">
        <v>496</v>
      </c>
      <c r="E71" s="58">
        <v>1</v>
      </c>
      <c r="F71" s="59"/>
      <c r="G71" s="60"/>
      <c r="H71" s="60"/>
      <c r="I71" s="58"/>
      <c r="J71" s="59">
        <f>C71/1000*D71/1000*E71*A71</f>
        <v>0</v>
      </c>
      <c r="K71" s="22">
        <f>J71*$K$9</f>
        <v>0</v>
      </c>
      <c r="L71" s="19">
        <f t="shared" si="3"/>
        <v>0</v>
      </c>
      <c r="M71" s="12">
        <f t="shared" si="4"/>
        <v>0</v>
      </c>
    </row>
    <row r="72" spans="1:13" s="1" customFormat="1" ht="18.75" x14ac:dyDescent="0.25">
      <c r="A72" s="87"/>
      <c r="B72" s="58" t="s">
        <v>52</v>
      </c>
      <c r="C72" s="58">
        <v>954</v>
      </c>
      <c r="D72" s="58">
        <v>396</v>
      </c>
      <c r="E72" s="58">
        <v>2</v>
      </c>
      <c r="F72" s="59">
        <f t="shared" si="8"/>
        <v>0.75556800000000002</v>
      </c>
      <c r="G72" s="60">
        <f t="shared" si="9"/>
        <v>4278.7815840000003</v>
      </c>
      <c r="H72" s="60"/>
      <c r="I72" s="58"/>
      <c r="J72" s="58"/>
      <c r="K72" s="58"/>
      <c r="L72" s="19">
        <f t="shared" si="3"/>
        <v>0</v>
      </c>
      <c r="M72" s="12">
        <f t="shared" si="4"/>
        <v>0</v>
      </c>
    </row>
    <row r="73" spans="1:13" s="1" customFormat="1" ht="18.75" x14ac:dyDescent="0.25">
      <c r="A73" s="87"/>
      <c r="B73" s="58" t="s">
        <v>216</v>
      </c>
      <c r="C73" s="58">
        <v>854</v>
      </c>
      <c r="D73" s="58">
        <v>296</v>
      </c>
      <c r="E73" s="58">
        <v>2</v>
      </c>
      <c r="F73" s="59"/>
      <c r="G73" s="60"/>
      <c r="H73" s="21">
        <f>C73/1000*D73/1000*E73*A73</f>
        <v>0</v>
      </c>
      <c r="I73" s="22">
        <f>R73*$I$9</f>
        <v>0</v>
      </c>
      <c r="J73" s="58"/>
      <c r="K73" s="58"/>
      <c r="L73" s="19">
        <f t="shared" si="3"/>
        <v>0</v>
      </c>
      <c r="M73" s="12">
        <f t="shared" si="4"/>
        <v>0</v>
      </c>
    </row>
    <row r="74" spans="1:13" s="1" customFormat="1" ht="18.75" x14ac:dyDescent="0.25">
      <c r="A74" s="87"/>
      <c r="B74" s="58" t="s">
        <v>217</v>
      </c>
      <c r="C74" s="58">
        <v>854</v>
      </c>
      <c r="D74" s="58">
        <v>296</v>
      </c>
      <c r="E74" s="58">
        <v>2</v>
      </c>
      <c r="F74" s="59"/>
      <c r="G74" s="60"/>
      <c r="H74" s="60"/>
      <c r="I74" s="58"/>
      <c r="J74" s="59">
        <f>C74/1000*D74/1000*E74*A74</f>
        <v>0</v>
      </c>
      <c r="K74" s="22">
        <f>J74*$K$9</f>
        <v>0</v>
      </c>
      <c r="L74" s="19">
        <f t="shared" si="3"/>
        <v>0</v>
      </c>
      <c r="M74" s="12">
        <f t="shared" si="4"/>
        <v>0</v>
      </c>
    </row>
    <row r="75" spans="1:13" s="1" customFormat="1" ht="18.75" x14ac:dyDescent="0.25">
      <c r="A75" s="87"/>
      <c r="B75" s="58" t="s">
        <v>111</v>
      </c>
      <c r="C75" s="58">
        <v>954</v>
      </c>
      <c r="D75" s="58">
        <v>446</v>
      </c>
      <c r="E75" s="58">
        <v>2</v>
      </c>
      <c r="F75" s="59">
        <f t="shared" si="8"/>
        <v>0.85096799999999995</v>
      </c>
      <c r="G75" s="60">
        <f t="shared" si="9"/>
        <v>4819.0317839999998</v>
      </c>
      <c r="H75" s="60"/>
      <c r="I75" s="58"/>
      <c r="J75" s="58"/>
      <c r="K75" s="58"/>
      <c r="L75" s="19">
        <f t="shared" si="3"/>
        <v>0</v>
      </c>
      <c r="M75" s="12">
        <f t="shared" si="4"/>
        <v>0</v>
      </c>
    </row>
    <row r="76" spans="1:13" s="1" customFormat="1" ht="18.75" x14ac:dyDescent="0.25">
      <c r="A76" s="87"/>
      <c r="B76" s="58" t="s">
        <v>218</v>
      </c>
      <c r="C76" s="58">
        <v>854</v>
      </c>
      <c r="D76" s="58">
        <v>346</v>
      </c>
      <c r="E76" s="58">
        <v>2</v>
      </c>
      <c r="F76" s="59"/>
      <c r="G76" s="60"/>
      <c r="H76" s="21">
        <f>C76/1000*D76/1000*E76*A76</f>
        <v>0</v>
      </c>
      <c r="I76" s="22">
        <f>R76*$I$9</f>
        <v>0</v>
      </c>
      <c r="J76" s="58"/>
      <c r="K76" s="58"/>
      <c r="L76" s="19">
        <f t="shared" si="3"/>
        <v>0</v>
      </c>
      <c r="M76" s="12">
        <f t="shared" si="4"/>
        <v>0</v>
      </c>
    </row>
    <row r="77" spans="1:13" s="1" customFormat="1" ht="18.75" x14ac:dyDescent="0.25">
      <c r="A77" s="87"/>
      <c r="B77" s="58" t="s">
        <v>219</v>
      </c>
      <c r="C77" s="58">
        <v>854</v>
      </c>
      <c r="D77" s="58">
        <v>346</v>
      </c>
      <c r="E77" s="58">
        <v>2</v>
      </c>
      <c r="F77" s="59"/>
      <c r="G77" s="60"/>
      <c r="H77" s="60"/>
      <c r="I77" s="58"/>
      <c r="J77" s="59">
        <f>C77/1000*D77/1000*E77*A77</f>
        <v>0</v>
      </c>
      <c r="K77" s="22">
        <f>J77*$K$9</f>
        <v>0</v>
      </c>
      <c r="L77" s="19">
        <f t="shared" ref="L77:L95" si="10">A77*G77</f>
        <v>0</v>
      </c>
      <c r="M77" s="12">
        <f t="shared" ref="M77:M95" si="11">F77*A77</f>
        <v>0</v>
      </c>
    </row>
    <row r="78" spans="1:13" s="1" customFormat="1" ht="18.75" x14ac:dyDescent="0.25">
      <c r="A78" s="87"/>
      <c r="B78" s="58" t="s">
        <v>70</v>
      </c>
      <c r="C78" s="58">
        <v>954</v>
      </c>
      <c r="D78" s="58">
        <v>396</v>
      </c>
      <c r="E78" s="58">
        <v>1</v>
      </c>
      <c r="F78" s="59">
        <f t="shared" si="8"/>
        <v>0.37778400000000001</v>
      </c>
      <c r="G78" s="60">
        <f t="shared" si="9"/>
        <v>2139.3907920000001</v>
      </c>
      <c r="H78" s="60"/>
      <c r="I78" s="58"/>
      <c r="J78" s="58"/>
      <c r="K78" s="58"/>
      <c r="L78" s="19">
        <f t="shared" si="10"/>
        <v>0</v>
      </c>
      <c r="M78" s="12">
        <f t="shared" si="11"/>
        <v>0</v>
      </c>
    </row>
    <row r="79" spans="1:13" s="1" customFormat="1" ht="18.75" x14ac:dyDescent="0.25">
      <c r="A79" s="87"/>
      <c r="B79" s="58" t="s">
        <v>248</v>
      </c>
      <c r="C79" s="58">
        <v>854</v>
      </c>
      <c r="D79" s="58">
        <v>296</v>
      </c>
      <c r="E79" s="58">
        <v>1</v>
      </c>
      <c r="F79" s="59"/>
      <c r="G79" s="60"/>
      <c r="H79" s="21">
        <f>C79/1000*D79/1000*E79*A79</f>
        <v>0</v>
      </c>
      <c r="I79" s="22">
        <f>R79*$I$9</f>
        <v>0</v>
      </c>
      <c r="J79" s="58"/>
      <c r="K79" s="58"/>
      <c r="L79" s="19">
        <f t="shared" si="10"/>
        <v>0</v>
      </c>
      <c r="M79" s="12">
        <f t="shared" si="11"/>
        <v>0</v>
      </c>
    </row>
    <row r="80" spans="1:13" s="1" customFormat="1" ht="18.75" x14ac:dyDescent="0.25">
      <c r="A80" s="87"/>
      <c r="B80" s="58" t="s">
        <v>249</v>
      </c>
      <c r="C80" s="58">
        <v>854</v>
      </c>
      <c r="D80" s="58">
        <v>296</v>
      </c>
      <c r="E80" s="58">
        <v>1</v>
      </c>
      <c r="F80" s="59"/>
      <c r="G80" s="60"/>
      <c r="H80" s="60"/>
      <c r="I80" s="58"/>
      <c r="J80" s="59">
        <f>C80/1000*D80/1000*E80*A80</f>
        <v>0</v>
      </c>
      <c r="K80" s="22">
        <f>J80*$K$9</f>
        <v>0</v>
      </c>
      <c r="L80" s="19">
        <f t="shared" si="10"/>
        <v>0</v>
      </c>
      <c r="M80" s="12">
        <f t="shared" si="11"/>
        <v>0</v>
      </c>
    </row>
    <row r="81" spans="1:13" s="1" customFormat="1" ht="18.75" x14ac:dyDescent="0.25">
      <c r="A81" s="87"/>
      <c r="B81" s="58" t="s">
        <v>71</v>
      </c>
      <c r="C81" s="58">
        <v>954</v>
      </c>
      <c r="D81" s="58">
        <v>362</v>
      </c>
      <c r="E81" s="58">
        <v>1</v>
      </c>
      <c r="F81" s="59">
        <f t="shared" si="8"/>
        <v>0.34534799999999999</v>
      </c>
      <c r="G81" s="60">
        <f t="shared" si="9"/>
        <v>1955.7057239999999</v>
      </c>
      <c r="H81" s="60"/>
      <c r="I81" s="58"/>
      <c r="J81" s="58"/>
      <c r="K81" s="58"/>
      <c r="L81" s="19">
        <f t="shared" si="10"/>
        <v>0</v>
      </c>
      <c r="M81" s="12">
        <f t="shared" si="11"/>
        <v>0</v>
      </c>
    </row>
    <row r="82" spans="1:13" s="1" customFormat="1" ht="18.75" x14ac:dyDescent="0.25">
      <c r="A82" s="87"/>
      <c r="B82" s="58" t="s">
        <v>250</v>
      </c>
      <c r="C82" s="58">
        <v>854</v>
      </c>
      <c r="D82" s="58">
        <v>262</v>
      </c>
      <c r="E82" s="58">
        <v>1</v>
      </c>
      <c r="F82" s="59"/>
      <c r="G82" s="60"/>
      <c r="H82" s="21">
        <f>C82/1000*D82/1000*E82*A82</f>
        <v>0</v>
      </c>
      <c r="I82" s="22">
        <f>R82*$I$9</f>
        <v>0</v>
      </c>
      <c r="J82" s="58"/>
      <c r="K82" s="58"/>
      <c r="L82" s="19">
        <f t="shared" si="10"/>
        <v>0</v>
      </c>
      <c r="M82" s="12">
        <f t="shared" si="11"/>
        <v>0</v>
      </c>
    </row>
    <row r="83" spans="1:13" s="1" customFormat="1" ht="18.75" x14ac:dyDescent="0.25">
      <c r="A83" s="87"/>
      <c r="B83" s="58" t="s">
        <v>251</v>
      </c>
      <c r="C83" s="58">
        <v>854</v>
      </c>
      <c r="D83" s="58">
        <v>262</v>
      </c>
      <c r="E83" s="58">
        <v>1</v>
      </c>
      <c r="F83" s="59"/>
      <c r="G83" s="60"/>
      <c r="H83" s="60"/>
      <c r="I83" s="58"/>
      <c r="J83" s="59">
        <f>C83/1000*D83/1000*E83*A83</f>
        <v>0</v>
      </c>
      <c r="K83" s="22">
        <f>J83*$K$9</f>
        <v>0</v>
      </c>
      <c r="L83" s="19">
        <f t="shared" si="10"/>
        <v>0</v>
      </c>
      <c r="M83" s="12">
        <f t="shared" si="11"/>
        <v>0</v>
      </c>
    </row>
    <row r="84" spans="1:13" s="1" customFormat="1" ht="18.75" x14ac:dyDescent="0.25">
      <c r="A84" s="87"/>
      <c r="B84" s="58" t="s">
        <v>53</v>
      </c>
      <c r="C84" s="58">
        <v>356</v>
      </c>
      <c r="D84" s="58">
        <v>496</v>
      </c>
      <c r="E84" s="58">
        <v>1</v>
      </c>
      <c r="F84" s="59">
        <f t="shared" si="8"/>
        <v>0.17657599999999998</v>
      </c>
      <c r="G84" s="60">
        <f t="shared" si="9"/>
        <v>999.94988799999987</v>
      </c>
      <c r="H84" s="60"/>
      <c r="I84" s="18"/>
      <c r="J84" s="18"/>
      <c r="K84" s="18"/>
      <c r="L84" s="19">
        <f t="shared" si="10"/>
        <v>0</v>
      </c>
      <c r="M84" s="12">
        <f t="shared" si="11"/>
        <v>0</v>
      </c>
    </row>
    <row r="85" spans="1:13" s="1" customFormat="1" ht="18.75" x14ac:dyDescent="0.25">
      <c r="A85" s="87"/>
      <c r="B85" s="58" t="s">
        <v>54</v>
      </c>
      <c r="C85" s="58">
        <v>356</v>
      </c>
      <c r="D85" s="58">
        <v>596</v>
      </c>
      <c r="E85" s="58">
        <v>1</v>
      </c>
      <c r="F85" s="59">
        <f t="shared" si="8"/>
        <v>0.21217599999999998</v>
      </c>
      <c r="G85" s="60">
        <f t="shared" si="9"/>
        <v>1201.5526879999998</v>
      </c>
      <c r="H85" s="60"/>
      <c r="I85" s="18"/>
      <c r="J85" s="18"/>
      <c r="K85" s="18"/>
      <c r="L85" s="19">
        <f t="shared" si="10"/>
        <v>0</v>
      </c>
      <c r="M85" s="12">
        <f t="shared" si="11"/>
        <v>0</v>
      </c>
    </row>
    <row r="86" spans="1:13" s="1" customFormat="1" ht="18.75" x14ac:dyDescent="0.25">
      <c r="A86" s="87"/>
      <c r="B86" s="58" t="s">
        <v>316</v>
      </c>
      <c r="C86" s="58">
        <v>356</v>
      </c>
      <c r="D86" s="58">
        <v>596</v>
      </c>
      <c r="E86" s="58">
        <v>1</v>
      </c>
      <c r="F86" s="59">
        <f t="shared" ref="F86:F90" si="12">((C86/1000)*(D86/1000))*E86</f>
        <v>0.21217599999999998</v>
      </c>
      <c r="G86" s="60">
        <f t="shared" ref="G86:G90" si="13">F86*$G$9</f>
        <v>1201.5526879999998</v>
      </c>
      <c r="H86" s="60"/>
      <c r="I86" s="18"/>
      <c r="J86" s="18"/>
      <c r="K86" s="18"/>
      <c r="L86" s="19">
        <f t="shared" si="10"/>
        <v>0</v>
      </c>
      <c r="M86" s="12">
        <f t="shared" si="11"/>
        <v>0</v>
      </c>
    </row>
    <row r="87" spans="1:13" s="1" customFormat="1" ht="18.75" x14ac:dyDescent="0.25">
      <c r="A87" s="87"/>
      <c r="B87" s="58" t="s">
        <v>55</v>
      </c>
      <c r="C87" s="58">
        <v>356</v>
      </c>
      <c r="D87" s="58">
        <v>796</v>
      </c>
      <c r="E87" s="58">
        <v>1</v>
      </c>
      <c r="F87" s="59">
        <f t="shared" si="12"/>
        <v>0.28337600000000002</v>
      </c>
      <c r="G87" s="60">
        <f t="shared" si="13"/>
        <v>1604.758288</v>
      </c>
      <c r="H87" s="60"/>
      <c r="I87" s="18"/>
      <c r="J87" s="18"/>
      <c r="K87" s="18"/>
      <c r="L87" s="19">
        <f t="shared" si="10"/>
        <v>0</v>
      </c>
      <c r="M87" s="12">
        <f t="shared" si="11"/>
        <v>0</v>
      </c>
    </row>
    <row r="88" spans="1:13" s="1" customFormat="1" ht="18.75" x14ac:dyDescent="0.25">
      <c r="A88" s="87"/>
      <c r="B88" s="58" t="s">
        <v>317</v>
      </c>
      <c r="C88" s="58">
        <v>356</v>
      </c>
      <c r="D88" s="58">
        <v>796</v>
      </c>
      <c r="E88" s="58">
        <v>1</v>
      </c>
      <c r="F88" s="59">
        <f t="shared" si="12"/>
        <v>0.28337600000000002</v>
      </c>
      <c r="G88" s="60">
        <f t="shared" si="13"/>
        <v>1604.758288</v>
      </c>
      <c r="H88" s="60"/>
      <c r="I88" s="18"/>
      <c r="J88" s="18"/>
      <c r="K88" s="18"/>
      <c r="L88" s="19">
        <f t="shared" si="10"/>
        <v>0</v>
      </c>
      <c r="M88" s="12">
        <f t="shared" si="11"/>
        <v>0</v>
      </c>
    </row>
    <row r="89" spans="1:13" s="1" customFormat="1" ht="18.75" x14ac:dyDescent="0.25">
      <c r="A89" s="87"/>
      <c r="B89" s="58" t="s">
        <v>56</v>
      </c>
      <c r="C89" s="58">
        <v>356</v>
      </c>
      <c r="D89" s="58">
        <v>896</v>
      </c>
      <c r="E89" s="58">
        <v>1</v>
      </c>
      <c r="F89" s="59">
        <f t="shared" si="12"/>
        <v>0.31897599999999998</v>
      </c>
      <c r="G89" s="60">
        <f t="shared" si="13"/>
        <v>1806.3610879999999</v>
      </c>
      <c r="H89" s="60"/>
      <c r="I89" s="18"/>
      <c r="J89" s="18"/>
      <c r="K89" s="18"/>
      <c r="L89" s="19">
        <f t="shared" si="10"/>
        <v>0</v>
      </c>
      <c r="M89" s="12">
        <f t="shared" si="11"/>
        <v>0</v>
      </c>
    </row>
    <row r="90" spans="1:13" s="1" customFormat="1" ht="18.75" x14ac:dyDescent="0.25">
      <c r="A90" s="87"/>
      <c r="B90" s="58" t="s">
        <v>318</v>
      </c>
      <c r="C90" s="58">
        <v>356</v>
      </c>
      <c r="D90" s="58">
        <v>896</v>
      </c>
      <c r="E90" s="58">
        <v>1</v>
      </c>
      <c r="F90" s="59">
        <f t="shared" si="12"/>
        <v>0.31897599999999998</v>
      </c>
      <c r="G90" s="60">
        <f t="shared" si="13"/>
        <v>1806.3610879999999</v>
      </c>
      <c r="H90" s="60"/>
      <c r="I90" s="18"/>
      <c r="J90" s="18"/>
      <c r="K90" s="18"/>
      <c r="L90" s="19">
        <f t="shared" si="10"/>
        <v>0</v>
      </c>
      <c r="M90" s="12">
        <f t="shared" si="11"/>
        <v>0</v>
      </c>
    </row>
    <row r="91" spans="1:13" s="1" customFormat="1" ht="18.75" x14ac:dyDescent="0.25">
      <c r="A91" s="87"/>
      <c r="B91" s="58" t="s">
        <v>57</v>
      </c>
      <c r="C91" s="58">
        <v>356</v>
      </c>
      <c r="D91" s="58">
        <v>596</v>
      </c>
      <c r="E91" s="58">
        <v>2</v>
      </c>
      <c r="F91" s="59">
        <f t="shared" si="8"/>
        <v>0.42435199999999995</v>
      </c>
      <c r="G91" s="60">
        <f t="shared" si="9"/>
        <v>2403.1053759999995</v>
      </c>
      <c r="H91" s="60"/>
      <c r="I91" s="18"/>
      <c r="J91" s="18"/>
      <c r="K91" s="18"/>
      <c r="L91" s="19">
        <f t="shared" si="10"/>
        <v>0</v>
      </c>
      <c r="M91" s="12">
        <f t="shared" si="11"/>
        <v>0</v>
      </c>
    </row>
    <row r="92" spans="1:13" s="1" customFormat="1" ht="18.75" x14ac:dyDescent="0.25">
      <c r="A92" s="87"/>
      <c r="B92" s="58" t="s">
        <v>58</v>
      </c>
      <c r="C92" s="58">
        <v>356</v>
      </c>
      <c r="D92" s="58">
        <v>796</v>
      </c>
      <c r="E92" s="58">
        <v>2</v>
      </c>
      <c r="F92" s="59">
        <f t="shared" si="8"/>
        <v>0.56675200000000003</v>
      </c>
      <c r="G92" s="60">
        <f t="shared" si="9"/>
        <v>3209.516576</v>
      </c>
      <c r="H92" s="60"/>
      <c r="I92" s="18"/>
      <c r="J92" s="18"/>
      <c r="K92" s="18"/>
      <c r="L92" s="19">
        <f t="shared" si="10"/>
        <v>0</v>
      </c>
      <c r="M92" s="12">
        <f t="shared" si="11"/>
        <v>0</v>
      </c>
    </row>
    <row r="93" spans="1:13" s="1" customFormat="1" ht="18.75" x14ac:dyDescent="0.25">
      <c r="A93" s="87"/>
      <c r="B93" s="58" t="s">
        <v>59</v>
      </c>
      <c r="C93" s="58">
        <v>356</v>
      </c>
      <c r="D93" s="58">
        <v>896</v>
      </c>
      <c r="E93" s="58">
        <v>2</v>
      </c>
      <c r="F93" s="59">
        <f t="shared" si="8"/>
        <v>0.63795199999999996</v>
      </c>
      <c r="G93" s="60">
        <f t="shared" si="9"/>
        <v>3612.7221759999998</v>
      </c>
      <c r="H93" s="60"/>
      <c r="I93" s="18"/>
      <c r="J93" s="18"/>
      <c r="K93" s="18"/>
      <c r="L93" s="19">
        <f t="shared" si="10"/>
        <v>0</v>
      </c>
      <c r="M93" s="12">
        <f t="shared" si="11"/>
        <v>0</v>
      </c>
    </row>
    <row r="94" spans="1:13" s="1" customFormat="1" ht="18.75" x14ac:dyDescent="0.25">
      <c r="A94" s="87"/>
      <c r="B94" s="58" t="s">
        <v>63</v>
      </c>
      <c r="C94" s="58">
        <v>356</v>
      </c>
      <c r="D94" s="58">
        <v>596</v>
      </c>
      <c r="E94" s="58">
        <v>1</v>
      </c>
      <c r="F94" s="59">
        <f t="shared" si="8"/>
        <v>0.21217599999999998</v>
      </c>
      <c r="G94" s="60">
        <f t="shared" si="9"/>
        <v>1201.5526879999998</v>
      </c>
      <c r="H94" s="60"/>
      <c r="I94" s="18"/>
      <c r="J94" s="18"/>
      <c r="K94" s="18"/>
      <c r="L94" s="19">
        <f t="shared" si="10"/>
        <v>0</v>
      </c>
      <c r="M94" s="12">
        <f t="shared" si="11"/>
        <v>0</v>
      </c>
    </row>
    <row r="95" spans="1:13" s="1" customFormat="1" ht="18.75" x14ac:dyDescent="0.25">
      <c r="A95" s="91"/>
      <c r="B95" s="75" t="s">
        <v>64</v>
      </c>
      <c r="C95" s="75">
        <v>494</v>
      </c>
      <c r="D95" s="75">
        <v>596</v>
      </c>
      <c r="E95" s="75">
        <v>1</v>
      </c>
      <c r="F95" s="73">
        <f t="shared" si="8"/>
        <v>0.29442399999999996</v>
      </c>
      <c r="G95" s="74">
        <f t="shared" si="9"/>
        <v>1667.3231119999998</v>
      </c>
      <c r="H95" s="74"/>
      <c r="I95" s="18"/>
      <c r="J95" s="18"/>
      <c r="K95" s="18"/>
      <c r="L95" s="19">
        <f t="shared" si="10"/>
        <v>0</v>
      </c>
      <c r="M95" s="12">
        <f t="shared" si="11"/>
        <v>0</v>
      </c>
    </row>
    <row r="96" spans="1:13" s="1" customFormat="1" ht="18.75" x14ac:dyDescent="0.25">
      <c r="A96" s="77"/>
      <c r="B96" s="92" t="s">
        <v>293</v>
      </c>
      <c r="C96" s="93">
        <v>354</v>
      </c>
      <c r="D96" s="93">
        <v>296</v>
      </c>
      <c r="E96" s="93">
        <v>1</v>
      </c>
      <c r="F96" s="94">
        <v>0.10478399999999999</v>
      </c>
      <c r="G96" s="60">
        <f t="shared" ref="G96:G105" si="14">F96*$G$9</f>
        <v>593.3917919999999</v>
      </c>
      <c r="H96" s="60"/>
      <c r="I96" s="18"/>
      <c r="J96" s="18"/>
      <c r="K96" s="18"/>
      <c r="L96" s="19">
        <f t="shared" ref="L96:L105" si="15">A96*G96</f>
        <v>0</v>
      </c>
      <c r="M96" s="12">
        <f t="shared" ref="M96:M105" si="16">F96*A96</f>
        <v>0</v>
      </c>
    </row>
    <row r="97" spans="1:13" s="1" customFormat="1" ht="18.75" x14ac:dyDescent="0.25">
      <c r="A97" s="77"/>
      <c r="B97" s="92" t="s">
        <v>294</v>
      </c>
      <c r="C97" s="93">
        <v>356</v>
      </c>
      <c r="D97" s="93">
        <v>396</v>
      </c>
      <c r="E97" s="93">
        <v>1</v>
      </c>
      <c r="F97" s="94">
        <v>0.14097599999999999</v>
      </c>
      <c r="G97" s="60">
        <f t="shared" si="14"/>
        <v>798.34708799999999</v>
      </c>
      <c r="H97" s="60"/>
      <c r="I97" s="18"/>
      <c r="J97" s="18"/>
      <c r="K97" s="18"/>
      <c r="L97" s="19">
        <f t="shared" si="15"/>
        <v>0</v>
      </c>
      <c r="M97" s="12">
        <f t="shared" si="16"/>
        <v>0</v>
      </c>
    </row>
    <row r="98" spans="1:13" s="1" customFormat="1" x14ac:dyDescent="0.25">
      <c r="A98" s="99"/>
      <c r="B98" s="105" t="s">
        <v>295</v>
      </c>
      <c r="C98" s="93">
        <v>356</v>
      </c>
      <c r="D98" s="93">
        <v>270</v>
      </c>
      <c r="E98" s="93">
        <v>1</v>
      </c>
      <c r="F98" s="104">
        <v>0.18547599999999997</v>
      </c>
      <c r="G98" s="60">
        <f t="shared" si="14"/>
        <v>1050.3505879999998</v>
      </c>
      <c r="H98" s="60"/>
      <c r="I98" s="18"/>
      <c r="J98" s="18"/>
      <c r="K98" s="18"/>
      <c r="L98" s="19">
        <f t="shared" si="15"/>
        <v>0</v>
      </c>
      <c r="M98" s="12">
        <f t="shared" si="16"/>
        <v>0</v>
      </c>
    </row>
    <row r="99" spans="1:13" s="1" customFormat="1" x14ac:dyDescent="0.25">
      <c r="A99" s="100"/>
      <c r="B99" s="105"/>
      <c r="C99" s="93">
        <v>356</v>
      </c>
      <c r="D99" s="93">
        <v>251</v>
      </c>
      <c r="E99" s="93">
        <v>1</v>
      </c>
      <c r="F99" s="104"/>
      <c r="G99" s="60">
        <f t="shared" si="14"/>
        <v>0</v>
      </c>
      <c r="H99" s="60"/>
      <c r="I99" s="18"/>
      <c r="J99" s="18"/>
      <c r="K99" s="18"/>
      <c r="L99" s="19">
        <f t="shared" si="15"/>
        <v>0</v>
      </c>
      <c r="M99" s="12">
        <f t="shared" si="16"/>
        <v>0</v>
      </c>
    </row>
    <row r="100" spans="1:13" s="1" customFormat="1" x14ac:dyDescent="0.25">
      <c r="A100" s="99"/>
      <c r="B100" s="105" t="s">
        <v>296</v>
      </c>
      <c r="C100" s="93">
        <v>356</v>
      </c>
      <c r="D100" s="93">
        <v>270</v>
      </c>
      <c r="E100" s="93">
        <v>1</v>
      </c>
      <c r="F100" s="104">
        <v>0.18547599999999997</v>
      </c>
      <c r="G100" s="60">
        <f t="shared" si="14"/>
        <v>1050.3505879999998</v>
      </c>
      <c r="H100" s="60"/>
      <c r="I100" s="18"/>
      <c r="J100" s="18"/>
      <c r="K100" s="18"/>
      <c r="L100" s="19">
        <f t="shared" si="15"/>
        <v>0</v>
      </c>
      <c r="M100" s="12">
        <f t="shared" si="16"/>
        <v>0</v>
      </c>
    </row>
    <row r="101" spans="1:13" s="1" customFormat="1" x14ac:dyDescent="0.25">
      <c r="A101" s="100"/>
      <c r="B101" s="105"/>
      <c r="C101" s="93">
        <v>356</v>
      </c>
      <c r="D101" s="93">
        <v>251</v>
      </c>
      <c r="E101" s="93">
        <v>1</v>
      </c>
      <c r="F101" s="104"/>
      <c r="G101" s="60">
        <f t="shared" si="14"/>
        <v>0</v>
      </c>
      <c r="H101" s="60"/>
      <c r="I101" s="18"/>
      <c r="J101" s="18"/>
      <c r="K101" s="18"/>
      <c r="L101" s="19">
        <f t="shared" si="15"/>
        <v>0</v>
      </c>
      <c r="M101" s="12">
        <f t="shared" si="16"/>
        <v>0</v>
      </c>
    </row>
    <row r="102" spans="1:13" s="1" customFormat="1" x14ac:dyDescent="0.25">
      <c r="A102" s="99"/>
      <c r="B102" s="105" t="s">
        <v>297</v>
      </c>
      <c r="C102" s="93">
        <v>354</v>
      </c>
      <c r="D102" s="93">
        <v>533</v>
      </c>
      <c r="E102" s="93">
        <v>1</v>
      </c>
      <c r="F102" s="104">
        <v>0.39081599999999994</v>
      </c>
      <c r="G102" s="60">
        <f t="shared" si="14"/>
        <v>2213.1910079999998</v>
      </c>
      <c r="H102" s="60"/>
      <c r="I102" s="18"/>
      <c r="J102" s="18"/>
      <c r="K102" s="18"/>
      <c r="L102" s="19">
        <f t="shared" si="15"/>
        <v>0</v>
      </c>
      <c r="M102" s="12">
        <f t="shared" si="16"/>
        <v>0</v>
      </c>
    </row>
    <row r="103" spans="1:13" s="1" customFormat="1" x14ac:dyDescent="0.25">
      <c r="A103" s="100"/>
      <c r="B103" s="105"/>
      <c r="C103" s="93">
        <v>354</v>
      </c>
      <c r="D103" s="93">
        <v>571</v>
      </c>
      <c r="E103" s="93">
        <v>1</v>
      </c>
      <c r="F103" s="104"/>
      <c r="G103" s="60">
        <f t="shared" si="14"/>
        <v>0</v>
      </c>
      <c r="H103" s="60"/>
      <c r="I103" s="18"/>
      <c r="J103" s="18"/>
      <c r="K103" s="18"/>
      <c r="L103" s="19">
        <f t="shared" si="15"/>
        <v>0</v>
      </c>
      <c r="M103" s="12">
        <f t="shared" si="16"/>
        <v>0</v>
      </c>
    </row>
    <row r="104" spans="1:13" s="1" customFormat="1" ht="18.75" x14ac:dyDescent="0.25">
      <c r="A104" s="77"/>
      <c r="B104" s="92" t="s">
        <v>298</v>
      </c>
      <c r="C104" s="93">
        <v>356</v>
      </c>
      <c r="D104" s="93">
        <v>796</v>
      </c>
      <c r="E104" s="93">
        <v>1</v>
      </c>
      <c r="F104" s="94">
        <v>0.28337600000000002</v>
      </c>
      <c r="G104" s="60">
        <f t="shared" si="14"/>
        <v>1604.758288</v>
      </c>
      <c r="H104" s="60"/>
      <c r="I104" s="18"/>
      <c r="J104" s="18"/>
      <c r="K104" s="18"/>
      <c r="L104" s="19">
        <f t="shared" si="15"/>
        <v>0</v>
      </c>
      <c r="M104" s="12">
        <f t="shared" si="16"/>
        <v>0</v>
      </c>
    </row>
    <row r="105" spans="1:13" s="1" customFormat="1" ht="18.75" x14ac:dyDescent="0.25">
      <c r="A105" s="77"/>
      <c r="B105" s="92" t="s">
        <v>299</v>
      </c>
      <c r="C105" s="93">
        <v>356</v>
      </c>
      <c r="D105" s="93">
        <v>896</v>
      </c>
      <c r="E105" s="93">
        <v>1</v>
      </c>
      <c r="F105" s="94">
        <v>0.31897599999999998</v>
      </c>
      <c r="G105" s="60">
        <f t="shared" si="14"/>
        <v>1806.3610879999999</v>
      </c>
      <c r="H105" s="60"/>
      <c r="I105" s="18"/>
      <c r="J105" s="18"/>
      <c r="K105" s="18"/>
      <c r="L105" s="19">
        <f t="shared" si="15"/>
        <v>0</v>
      </c>
      <c r="M105" s="12">
        <f t="shared" si="16"/>
        <v>0</v>
      </c>
    </row>
    <row r="106" spans="1:13" s="1" customFormat="1" ht="29.25" customHeight="1" thickBot="1" x14ac:dyDescent="0.3">
      <c r="A106" s="137" t="s">
        <v>245</v>
      </c>
      <c r="B106" s="137"/>
      <c r="C106" s="137"/>
      <c r="D106" s="137"/>
      <c r="E106" s="137"/>
      <c r="F106" s="137"/>
      <c r="G106" s="137"/>
      <c r="H106" s="201"/>
      <c r="I106" s="201"/>
      <c r="J106" s="201"/>
      <c r="K106" s="201"/>
      <c r="L106" s="19"/>
      <c r="M106" s="12"/>
    </row>
    <row r="107" spans="1:13" s="1" customFormat="1" ht="18.75" x14ac:dyDescent="0.25">
      <c r="A107" s="13"/>
      <c r="B107" s="14" t="s">
        <v>72</v>
      </c>
      <c r="C107" s="14">
        <v>714</v>
      </c>
      <c r="D107" s="14">
        <v>146</v>
      </c>
      <c r="E107" s="14">
        <v>1</v>
      </c>
      <c r="F107" s="23">
        <f t="shared" ref="F107:F115" si="17">((C107/1000)*(D107/1000))*E107</f>
        <v>0.10424399999999999</v>
      </c>
      <c r="G107" s="16">
        <f t="shared" ref="G107:G111" si="18">$G$9*F107</f>
        <v>590.33377199999995</v>
      </c>
      <c r="H107" s="60"/>
      <c r="I107" s="18"/>
      <c r="J107" s="18"/>
      <c r="K107" s="18"/>
      <c r="L107" s="19">
        <f t="shared" ref="L107" si="19">A107*G107</f>
        <v>0</v>
      </c>
      <c r="M107" s="12">
        <f t="shared" ref="M107" si="20">F107*A107</f>
        <v>0</v>
      </c>
    </row>
    <row r="108" spans="1:13" s="1" customFormat="1" ht="18.75" x14ac:dyDescent="0.25">
      <c r="A108" s="85"/>
      <c r="B108" s="58" t="s">
        <v>185</v>
      </c>
      <c r="C108" s="58">
        <v>714</v>
      </c>
      <c r="D108" s="58">
        <v>146</v>
      </c>
      <c r="E108" s="58">
        <v>1</v>
      </c>
      <c r="F108" s="59">
        <f t="shared" si="17"/>
        <v>0.10424399999999999</v>
      </c>
      <c r="G108" s="60">
        <f t="shared" si="18"/>
        <v>590.33377199999995</v>
      </c>
      <c r="H108" s="60"/>
      <c r="I108" s="18"/>
      <c r="J108" s="18"/>
      <c r="K108" s="18"/>
      <c r="L108" s="19">
        <f t="shared" ref="L108:L171" si="21">A108*G108</f>
        <v>0</v>
      </c>
      <c r="M108" s="12">
        <f t="shared" ref="M108:M171" si="22">F108*A108</f>
        <v>0</v>
      </c>
    </row>
    <row r="109" spans="1:13" s="1" customFormat="1" ht="18.75" x14ac:dyDescent="0.25">
      <c r="A109" s="87"/>
      <c r="B109" s="58" t="s">
        <v>136</v>
      </c>
      <c r="C109" s="58">
        <v>714</v>
      </c>
      <c r="D109" s="58">
        <v>296</v>
      </c>
      <c r="E109" s="58">
        <v>1</v>
      </c>
      <c r="F109" s="59">
        <f t="shared" si="17"/>
        <v>0.21134399999999998</v>
      </c>
      <c r="G109" s="60">
        <f t="shared" si="18"/>
        <v>1196.8410719999999</v>
      </c>
      <c r="H109" s="60"/>
      <c r="I109" s="18"/>
      <c r="J109" s="18"/>
      <c r="K109" s="18"/>
      <c r="L109" s="19">
        <f t="shared" si="21"/>
        <v>0</v>
      </c>
      <c r="M109" s="12">
        <f t="shared" si="22"/>
        <v>0</v>
      </c>
    </row>
    <row r="110" spans="1:13" s="1" customFormat="1" ht="18.75" x14ac:dyDescent="0.25">
      <c r="A110" s="87"/>
      <c r="B110" s="58" t="s">
        <v>137</v>
      </c>
      <c r="C110" s="58">
        <v>714</v>
      </c>
      <c r="D110" s="58">
        <v>396</v>
      </c>
      <c r="E110" s="58">
        <v>1</v>
      </c>
      <c r="F110" s="59">
        <f t="shared" si="17"/>
        <v>0.282744</v>
      </c>
      <c r="G110" s="60">
        <f t="shared" si="18"/>
        <v>1601.1792720000001</v>
      </c>
      <c r="H110" s="60"/>
      <c r="I110" s="18"/>
      <c r="J110" s="18"/>
      <c r="K110" s="18"/>
      <c r="L110" s="19">
        <f t="shared" si="21"/>
        <v>0</v>
      </c>
      <c r="M110" s="12">
        <f t="shared" si="22"/>
        <v>0</v>
      </c>
    </row>
    <row r="111" spans="1:13" s="1" customFormat="1" ht="18.75" x14ac:dyDescent="0.25">
      <c r="A111" s="87"/>
      <c r="B111" s="58" t="s">
        <v>138</v>
      </c>
      <c r="C111" s="58">
        <v>714</v>
      </c>
      <c r="D111" s="58">
        <v>446</v>
      </c>
      <c r="E111" s="58">
        <v>1</v>
      </c>
      <c r="F111" s="59">
        <f t="shared" si="17"/>
        <v>0.318444</v>
      </c>
      <c r="G111" s="24">
        <f t="shared" si="18"/>
        <v>1803.3483719999999</v>
      </c>
      <c r="H111" s="24"/>
      <c r="I111" s="18"/>
      <c r="J111" s="18"/>
      <c r="K111" s="18"/>
      <c r="L111" s="19">
        <f t="shared" si="21"/>
        <v>0</v>
      </c>
      <c r="M111" s="12">
        <f t="shared" si="22"/>
        <v>0</v>
      </c>
    </row>
    <row r="112" spans="1:13" s="1" customFormat="1" ht="18.75" x14ac:dyDescent="0.25">
      <c r="A112" s="87"/>
      <c r="B112" s="58" t="s">
        <v>139</v>
      </c>
      <c r="C112" s="58">
        <v>714</v>
      </c>
      <c r="D112" s="58">
        <v>496</v>
      </c>
      <c r="E112" s="58">
        <v>1</v>
      </c>
      <c r="F112" s="59">
        <f t="shared" si="17"/>
        <v>0.35414399999999996</v>
      </c>
      <c r="G112" s="60">
        <f>F112*$G$9</f>
        <v>2005.5174719999998</v>
      </c>
      <c r="H112" s="60"/>
      <c r="I112" s="18"/>
      <c r="J112" s="18"/>
      <c r="K112" s="18"/>
      <c r="L112" s="19">
        <f t="shared" si="21"/>
        <v>0</v>
      </c>
      <c r="M112" s="12">
        <f t="shared" si="22"/>
        <v>0</v>
      </c>
    </row>
    <row r="113" spans="1:13" s="1" customFormat="1" ht="18.75" x14ac:dyDescent="0.25">
      <c r="A113" s="87"/>
      <c r="B113" s="58" t="s">
        <v>140</v>
      </c>
      <c r="C113" s="58">
        <v>714</v>
      </c>
      <c r="D113" s="58">
        <v>596</v>
      </c>
      <c r="E113" s="58">
        <v>1</v>
      </c>
      <c r="F113" s="59">
        <f t="shared" si="17"/>
        <v>0.42554399999999998</v>
      </c>
      <c r="G113" s="60">
        <f>F113*$G$9</f>
        <v>2409.8556719999997</v>
      </c>
      <c r="H113" s="60"/>
      <c r="I113" s="18"/>
      <c r="J113" s="18"/>
      <c r="K113" s="18"/>
      <c r="L113" s="19">
        <f t="shared" si="21"/>
        <v>0</v>
      </c>
      <c r="M113" s="12">
        <f t="shared" si="22"/>
        <v>0</v>
      </c>
    </row>
    <row r="114" spans="1:13" s="1" customFormat="1" ht="18.75" x14ac:dyDescent="0.25">
      <c r="A114" s="87"/>
      <c r="B114" s="58" t="s">
        <v>239</v>
      </c>
      <c r="C114" s="58">
        <v>356</v>
      </c>
      <c r="D114" s="58">
        <v>896</v>
      </c>
      <c r="E114" s="58">
        <v>1</v>
      </c>
      <c r="F114" s="59">
        <f t="shared" si="17"/>
        <v>0.31897599999999998</v>
      </c>
      <c r="G114" s="60">
        <f>F114*$G$9</f>
        <v>1806.3610879999999</v>
      </c>
      <c r="H114" s="60"/>
      <c r="I114" s="18"/>
      <c r="J114" s="18"/>
      <c r="K114" s="18"/>
      <c r="L114" s="19">
        <f t="shared" si="21"/>
        <v>0</v>
      </c>
      <c r="M114" s="12">
        <f t="shared" si="22"/>
        <v>0</v>
      </c>
    </row>
    <row r="115" spans="1:13" s="1" customFormat="1" ht="18.75" x14ac:dyDescent="0.25">
      <c r="A115" s="87"/>
      <c r="B115" s="58" t="s">
        <v>259</v>
      </c>
      <c r="C115" s="58">
        <v>714</v>
      </c>
      <c r="D115" s="58">
        <v>596</v>
      </c>
      <c r="E115" s="58">
        <v>1</v>
      </c>
      <c r="F115" s="59">
        <f t="shared" si="17"/>
        <v>0.42554399999999998</v>
      </c>
      <c r="G115" s="60">
        <f t="shared" ref="G115" si="23">F115*$G$9</f>
        <v>2409.8556719999997</v>
      </c>
      <c r="H115" s="60"/>
      <c r="I115" s="60"/>
      <c r="J115" s="18"/>
      <c r="K115" s="18"/>
      <c r="L115" s="19">
        <f t="shared" si="21"/>
        <v>0</v>
      </c>
      <c r="M115" s="12">
        <f t="shared" si="22"/>
        <v>0</v>
      </c>
    </row>
    <row r="116" spans="1:13" s="1" customFormat="1" ht="18.75" x14ac:dyDescent="0.25">
      <c r="A116" s="87"/>
      <c r="B116" s="58" t="s">
        <v>260</v>
      </c>
      <c r="C116" s="58">
        <v>714</v>
      </c>
      <c r="D116" s="58">
        <v>596</v>
      </c>
      <c r="E116" s="58">
        <v>1</v>
      </c>
      <c r="F116" s="59">
        <f t="shared" ref="F116:F129" si="24">((C116/1000)*(D116/1000))*E116</f>
        <v>0.42554399999999998</v>
      </c>
      <c r="G116" s="60">
        <f t="shared" ref="G116:G129" si="25">F116*$G$9</f>
        <v>2409.8556719999997</v>
      </c>
      <c r="H116" s="60"/>
      <c r="I116" s="60"/>
      <c r="J116" s="18"/>
      <c r="K116" s="18"/>
      <c r="L116" s="19">
        <f t="shared" si="21"/>
        <v>0</v>
      </c>
      <c r="M116" s="12">
        <f t="shared" si="22"/>
        <v>0</v>
      </c>
    </row>
    <row r="117" spans="1:13" s="1" customFormat="1" ht="18.75" x14ac:dyDescent="0.25">
      <c r="A117" s="87"/>
      <c r="B117" s="58" t="s">
        <v>319</v>
      </c>
      <c r="C117" s="58">
        <v>714</v>
      </c>
      <c r="D117" s="58">
        <v>596</v>
      </c>
      <c r="E117" s="58">
        <v>1</v>
      </c>
      <c r="F117" s="59">
        <f t="shared" si="24"/>
        <v>0.42554399999999998</v>
      </c>
      <c r="G117" s="60">
        <f t="shared" si="25"/>
        <v>2409.8556719999997</v>
      </c>
      <c r="H117" s="60"/>
      <c r="I117" s="60"/>
      <c r="J117" s="18"/>
      <c r="K117" s="18"/>
      <c r="L117" s="19">
        <f t="shared" si="21"/>
        <v>0</v>
      </c>
      <c r="M117" s="12">
        <f t="shared" si="22"/>
        <v>0</v>
      </c>
    </row>
    <row r="118" spans="1:13" s="1" customFormat="1" ht="18.75" x14ac:dyDescent="0.25">
      <c r="A118" s="87"/>
      <c r="B118" s="58" t="s">
        <v>279</v>
      </c>
      <c r="C118" s="58">
        <v>356</v>
      </c>
      <c r="D118" s="58">
        <v>596</v>
      </c>
      <c r="E118" s="58">
        <v>2</v>
      </c>
      <c r="F118" s="59">
        <f t="shared" si="24"/>
        <v>0.42435199999999995</v>
      </c>
      <c r="G118" s="60">
        <f t="shared" si="25"/>
        <v>2403.1053759999995</v>
      </c>
      <c r="H118" s="60"/>
      <c r="I118" s="60"/>
      <c r="J118" s="18"/>
      <c r="K118" s="18"/>
      <c r="L118" s="19">
        <f t="shared" si="21"/>
        <v>0</v>
      </c>
      <c r="M118" s="12">
        <f t="shared" si="22"/>
        <v>0</v>
      </c>
    </row>
    <row r="119" spans="1:13" s="1" customFormat="1" ht="18.75" x14ac:dyDescent="0.25">
      <c r="A119" s="87"/>
      <c r="B119" s="58" t="s">
        <v>261</v>
      </c>
      <c r="C119" s="58">
        <v>356</v>
      </c>
      <c r="D119" s="58">
        <v>596</v>
      </c>
      <c r="E119" s="58">
        <v>2</v>
      </c>
      <c r="F119" s="59">
        <f t="shared" si="24"/>
        <v>0.42435199999999995</v>
      </c>
      <c r="G119" s="60">
        <f t="shared" si="25"/>
        <v>2403.1053759999995</v>
      </c>
      <c r="H119" s="60"/>
      <c r="I119" s="60"/>
      <c r="J119" s="18"/>
      <c r="K119" s="18"/>
      <c r="L119" s="19">
        <f t="shared" si="21"/>
        <v>0</v>
      </c>
      <c r="M119" s="12">
        <f t="shared" si="22"/>
        <v>0</v>
      </c>
    </row>
    <row r="120" spans="1:13" s="1" customFormat="1" ht="18.75" x14ac:dyDescent="0.25">
      <c r="A120" s="87"/>
      <c r="B120" s="58" t="s">
        <v>320</v>
      </c>
      <c r="C120" s="58">
        <v>356</v>
      </c>
      <c r="D120" s="58">
        <v>596</v>
      </c>
      <c r="E120" s="58">
        <v>2</v>
      </c>
      <c r="F120" s="59">
        <f t="shared" si="24"/>
        <v>0.42435199999999995</v>
      </c>
      <c r="G120" s="60">
        <f t="shared" si="25"/>
        <v>2403.1053759999995</v>
      </c>
      <c r="H120" s="60"/>
      <c r="I120" s="60"/>
      <c r="J120" s="18"/>
      <c r="K120" s="18"/>
      <c r="L120" s="19">
        <f t="shared" si="21"/>
        <v>0</v>
      </c>
      <c r="M120" s="12">
        <f t="shared" si="22"/>
        <v>0</v>
      </c>
    </row>
    <row r="121" spans="1:13" s="1" customFormat="1" ht="18.75" x14ac:dyDescent="0.25">
      <c r="A121" s="87"/>
      <c r="B121" s="58" t="s">
        <v>280</v>
      </c>
      <c r="C121" s="58">
        <v>356</v>
      </c>
      <c r="D121" s="58">
        <v>796</v>
      </c>
      <c r="E121" s="58">
        <v>2</v>
      </c>
      <c r="F121" s="59">
        <f t="shared" si="24"/>
        <v>0.56675200000000003</v>
      </c>
      <c r="G121" s="60">
        <f t="shared" si="25"/>
        <v>3209.516576</v>
      </c>
      <c r="H121" s="60"/>
      <c r="I121" s="60"/>
      <c r="J121" s="18"/>
      <c r="K121" s="18"/>
      <c r="L121" s="19">
        <f t="shared" si="21"/>
        <v>0</v>
      </c>
      <c r="M121" s="12">
        <f t="shared" si="22"/>
        <v>0</v>
      </c>
    </row>
    <row r="122" spans="1:13" s="1" customFormat="1" ht="18.75" x14ac:dyDescent="0.25">
      <c r="A122" s="87"/>
      <c r="B122" s="58" t="s">
        <v>262</v>
      </c>
      <c r="C122" s="58">
        <v>356</v>
      </c>
      <c r="D122" s="58">
        <v>796</v>
      </c>
      <c r="E122" s="58">
        <v>2</v>
      </c>
      <c r="F122" s="59">
        <f t="shared" si="24"/>
        <v>0.56675200000000003</v>
      </c>
      <c r="G122" s="60">
        <f t="shared" si="25"/>
        <v>3209.516576</v>
      </c>
      <c r="H122" s="60"/>
      <c r="I122" s="60"/>
      <c r="J122" s="18"/>
      <c r="K122" s="18"/>
      <c r="L122" s="19">
        <f t="shared" si="21"/>
        <v>0</v>
      </c>
      <c r="M122" s="12">
        <f t="shared" si="22"/>
        <v>0</v>
      </c>
    </row>
    <row r="123" spans="1:13" s="1" customFormat="1" ht="18.75" x14ac:dyDescent="0.25">
      <c r="A123" s="87"/>
      <c r="B123" s="58" t="s">
        <v>321</v>
      </c>
      <c r="C123" s="58">
        <v>356</v>
      </c>
      <c r="D123" s="58">
        <v>796</v>
      </c>
      <c r="E123" s="58">
        <v>2</v>
      </c>
      <c r="F123" s="59">
        <f t="shared" si="24"/>
        <v>0.56675200000000003</v>
      </c>
      <c r="G123" s="60">
        <f t="shared" si="25"/>
        <v>3209.516576</v>
      </c>
      <c r="H123" s="60"/>
      <c r="I123" s="60"/>
      <c r="J123" s="18"/>
      <c r="K123" s="18"/>
      <c r="L123" s="19">
        <f t="shared" si="21"/>
        <v>0</v>
      </c>
      <c r="M123" s="12">
        <f t="shared" si="22"/>
        <v>0</v>
      </c>
    </row>
    <row r="124" spans="1:13" s="1" customFormat="1" ht="18.75" x14ac:dyDescent="0.25">
      <c r="A124" s="87"/>
      <c r="B124" s="58" t="s">
        <v>281</v>
      </c>
      <c r="C124" s="58">
        <v>356</v>
      </c>
      <c r="D124" s="58">
        <v>896</v>
      </c>
      <c r="E124" s="58">
        <v>2</v>
      </c>
      <c r="F124" s="59">
        <f t="shared" si="24"/>
        <v>0.63795199999999996</v>
      </c>
      <c r="G124" s="60">
        <f t="shared" si="25"/>
        <v>3612.7221759999998</v>
      </c>
      <c r="H124" s="60"/>
      <c r="I124" s="60"/>
      <c r="J124" s="18"/>
      <c r="K124" s="18"/>
      <c r="L124" s="19">
        <f t="shared" si="21"/>
        <v>0</v>
      </c>
      <c r="M124" s="12">
        <f t="shared" si="22"/>
        <v>0</v>
      </c>
    </row>
    <row r="125" spans="1:13" s="1" customFormat="1" ht="18.75" x14ac:dyDescent="0.25">
      <c r="A125" s="87"/>
      <c r="B125" s="58" t="s">
        <v>263</v>
      </c>
      <c r="C125" s="58">
        <v>356</v>
      </c>
      <c r="D125" s="58">
        <v>896</v>
      </c>
      <c r="E125" s="58">
        <v>2</v>
      </c>
      <c r="F125" s="59">
        <f t="shared" si="24"/>
        <v>0.63795199999999996</v>
      </c>
      <c r="G125" s="60">
        <f t="shared" si="25"/>
        <v>3612.7221759999998</v>
      </c>
      <c r="H125" s="60"/>
      <c r="I125" s="60"/>
      <c r="J125" s="18"/>
      <c r="K125" s="18"/>
      <c r="L125" s="19">
        <f t="shared" si="21"/>
        <v>0</v>
      </c>
      <c r="M125" s="12">
        <f t="shared" si="22"/>
        <v>0</v>
      </c>
    </row>
    <row r="126" spans="1:13" s="1" customFormat="1" ht="18.75" x14ac:dyDescent="0.25">
      <c r="A126" s="87"/>
      <c r="B126" s="58" t="s">
        <v>322</v>
      </c>
      <c r="C126" s="58">
        <v>356</v>
      </c>
      <c r="D126" s="58">
        <v>896</v>
      </c>
      <c r="E126" s="58">
        <v>2</v>
      </c>
      <c r="F126" s="59">
        <f t="shared" si="24"/>
        <v>0.63795199999999996</v>
      </c>
      <c r="G126" s="60">
        <f t="shared" si="25"/>
        <v>3612.7221759999998</v>
      </c>
      <c r="H126" s="60"/>
      <c r="I126" s="60"/>
      <c r="J126" s="18"/>
      <c r="K126" s="18"/>
      <c r="L126" s="19">
        <f t="shared" si="21"/>
        <v>0</v>
      </c>
      <c r="M126" s="12">
        <f t="shared" si="22"/>
        <v>0</v>
      </c>
    </row>
    <row r="127" spans="1:13" s="1" customFormat="1" ht="18.75" x14ac:dyDescent="0.25">
      <c r="A127" s="87"/>
      <c r="B127" s="58" t="s">
        <v>282</v>
      </c>
      <c r="C127" s="58">
        <v>356</v>
      </c>
      <c r="D127" s="58">
        <v>596</v>
      </c>
      <c r="E127" s="58">
        <v>2</v>
      </c>
      <c r="F127" s="59">
        <f t="shared" si="24"/>
        <v>0.42435199999999995</v>
      </c>
      <c r="G127" s="60">
        <f t="shared" si="25"/>
        <v>2403.1053759999995</v>
      </c>
      <c r="H127" s="60"/>
      <c r="I127" s="60"/>
      <c r="J127" s="18"/>
      <c r="K127" s="18"/>
      <c r="L127" s="19">
        <f t="shared" si="21"/>
        <v>0</v>
      </c>
      <c r="M127" s="12">
        <f t="shared" si="22"/>
        <v>0</v>
      </c>
    </row>
    <row r="128" spans="1:13" s="1" customFormat="1" ht="18.75" x14ac:dyDescent="0.25">
      <c r="A128" s="87"/>
      <c r="B128" s="58" t="s">
        <v>264</v>
      </c>
      <c r="C128" s="58">
        <v>356</v>
      </c>
      <c r="D128" s="58">
        <v>596</v>
      </c>
      <c r="E128" s="58">
        <v>2</v>
      </c>
      <c r="F128" s="59">
        <f t="shared" si="24"/>
        <v>0.42435199999999995</v>
      </c>
      <c r="G128" s="60">
        <f t="shared" si="25"/>
        <v>2403.1053759999995</v>
      </c>
      <c r="H128" s="60"/>
      <c r="I128" s="60"/>
      <c r="J128" s="18"/>
      <c r="K128" s="18"/>
      <c r="L128" s="19">
        <f t="shared" si="21"/>
        <v>0</v>
      </c>
      <c r="M128" s="12">
        <f t="shared" si="22"/>
        <v>0</v>
      </c>
    </row>
    <row r="129" spans="1:13" s="1" customFormat="1" ht="18.75" x14ac:dyDescent="0.25">
      <c r="A129" s="87"/>
      <c r="B129" s="58" t="s">
        <v>323</v>
      </c>
      <c r="C129" s="58">
        <v>356</v>
      </c>
      <c r="D129" s="58">
        <v>596</v>
      </c>
      <c r="E129" s="58">
        <v>2</v>
      </c>
      <c r="F129" s="59">
        <f t="shared" si="24"/>
        <v>0.42435199999999995</v>
      </c>
      <c r="G129" s="60">
        <f t="shared" si="25"/>
        <v>2403.1053759999995</v>
      </c>
      <c r="H129" s="60"/>
      <c r="I129" s="60"/>
      <c r="J129" s="18"/>
      <c r="K129" s="18"/>
      <c r="L129" s="19">
        <f t="shared" si="21"/>
        <v>0</v>
      </c>
      <c r="M129" s="12">
        <f t="shared" si="22"/>
        <v>0</v>
      </c>
    </row>
    <row r="130" spans="1:13" s="1" customFormat="1" x14ac:dyDescent="0.25">
      <c r="A130" s="187"/>
      <c r="B130" s="102" t="s">
        <v>73</v>
      </c>
      <c r="C130" s="58">
        <v>140</v>
      </c>
      <c r="D130" s="58">
        <v>496</v>
      </c>
      <c r="E130" s="58">
        <v>1</v>
      </c>
      <c r="F130" s="98">
        <f>(((C130/1000)*(D130/1000)*E130)+(((C131/1000)*(D131/1000)*E131)))</f>
        <v>0.35116799999999998</v>
      </c>
      <c r="G130" s="101">
        <f>F130*$G$9</f>
        <v>1988.6643839999999</v>
      </c>
      <c r="H130" s="60"/>
      <c r="I130" s="60"/>
      <c r="J130" s="18"/>
      <c r="K130" s="18"/>
      <c r="L130" s="19">
        <f t="shared" si="21"/>
        <v>0</v>
      </c>
      <c r="M130" s="12">
        <f t="shared" si="22"/>
        <v>0</v>
      </c>
    </row>
    <row r="131" spans="1:13" s="1" customFormat="1" x14ac:dyDescent="0.25">
      <c r="A131" s="187"/>
      <c r="B131" s="102"/>
      <c r="C131" s="58">
        <v>284</v>
      </c>
      <c r="D131" s="58">
        <v>496</v>
      </c>
      <c r="E131" s="58">
        <v>2</v>
      </c>
      <c r="F131" s="98"/>
      <c r="G131" s="101"/>
      <c r="H131" s="60"/>
      <c r="I131" s="60"/>
      <c r="J131" s="18"/>
      <c r="K131" s="18"/>
      <c r="L131" s="19">
        <f t="shared" si="21"/>
        <v>0</v>
      </c>
      <c r="M131" s="12">
        <f t="shared" si="22"/>
        <v>0</v>
      </c>
    </row>
    <row r="132" spans="1:13" s="1" customFormat="1" ht="18.75" customHeight="1" x14ac:dyDescent="0.25">
      <c r="A132" s="188"/>
      <c r="B132" s="111" t="s">
        <v>253</v>
      </c>
      <c r="C132" s="58">
        <v>140</v>
      </c>
      <c r="D132" s="58">
        <v>496</v>
      </c>
      <c r="E132" s="58">
        <v>1</v>
      </c>
      <c r="F132" s="98">
        <f>(((C132/1000)*(D132/1000)*E132)+(((C133/1000)*(D133/1000)*E133)))</f>
        <v>0.35116799999999998</v>
      </c>
      <c r="G132" s="101">
        <f>F132*$G$9</f>
        <v>1988.6643839999999</v>
      </c>
      <c r="H132" s="60"/>
      <c r="I132" s="60"/>
      <c r="J132" s="18"/>
      <c r="K132" s="18"/>
      <c r="L132" s="19">
        <f t="shared" si="21"/>
        <v>0</v>
      </c>
      <c r="M132" s="12">
        <f t="shared" si="22"/>
        <v>0</v>
      </c>
    </row>
    <row r="133" spans="1:13" s="1" customFormat="1" ht="18.75" customHeight="1" x14ac:dyDescent="0.25">
      <c r="A133" s="190"/>
      <c r="B133" s="112"/>
      <c r="C133" s="58">
        <v>284</v>
      </c>
      <c r="D133" s="58">
        <v>496</v>
      </c>
      <c r="E133" s="58">
        <v>2</v>
      </c>
      <c r="F133" s="98"/>
      <c r="G133" s="101"/>
      <c r="H133" s="60"/>
      <c r="I133" s="60"/>
      <c r="J133" s="18"/>
      <c r="K133" s="18"/>
      <c r="L133" s="19">
        <f t="shared" si="21"/>
        <v>0</v>
      </c>
      <c r="M133" s="12">
        <f t="shared" si="22"/>
        <v>0</v>
      </c>
    </row>
    <row r="134" spans="1:13" s="1" customFormat="1" ht="18.75" customHeight="1" x14ac:dyDescent="0.25">
      <c r="A134" s="187"/>
      <c r="B134" s="111" t="s">
        <v>324</v>
      </c>
      <c r="C134" s="58">
        <v>140</v>
      </c>
      <c r="D134" s="58">
        <v>496</v>
      </c>
      <c r="E134" s="58">
        <v>1</v>
      </c>
      <c r="F134" s="98">
        <f>(((C134/1000)*(D134/1000)*E134)+(((C135/1000)*(D135/1000)*E135)))</f>
        <v>0.35116799999999998</v>
      </c>
      <c r="G134" s="101">
        <f>F134*$G$9</f>
        <v>1988.6643839999999</v>
      </c>
      <c r="H134" s="60"/>
      <c r="I134" s="60"/>
      <c r="J134" s="18"/>
      <c r="K134" s="18"/>
      <c r="L134" s="19">
        <f t="shared" si="21"/>
        <v>0</v>
      </c>
      <c r="M134" s="12">
        <f t="shared" si="22"/>
        <v>0</v>
      </c>
    </row>
    <row r="135" spans="1:13" s="1" customFormat="1" ht="18.75" customHeight="1" x14ac:dyDescent="0.25">
      <c r="A135" s="187"/>
      <c r="B135" s="112"/>
      <c r="C135" s="58">
        <v>284</v>
      </c>
      <c r="D135" s="58">
        <v>496</v>
      </c>
      <c r="E135" s="58">
        <v>2</v>
      </c>
      <c r="F135" s="98"/>
      <c r="G135" s="101"/>
      <c r="H135" s="60"/>
      <c r="I135" s="60"/>
      <c r="J135" s="18"/>
      <c r="K135" s="18"/>
      <c r="L135" s="19">
        <f t="shared" si="21"/>
        <v>0</v>
      </c>
      <c r="M135" s="12">
        <f t="shared" si="22"/>
        <v>0</v>
      </c>
    </row>
    <row r="136" spans="1:13" s="1" customFormat="1" x14ac:dyDescent="0.25">
      <c r="A136" s="187"/>
      <c r="B136" s="102" t="s">
        <v>74</v>
      </c>
      <c r="C136" s="58">
        <v>140</v>
      </c>
      <c r="D136" s="58">
        <v>596</v>
      </c>
      <c r="E136" s="58">
        <v>1</v>
      </c>
      <c r="F136" s="98">
        <f>(((C136/1000)*(D136/1000)*E136)+(((C137/1000)*(D137/1000)*E137)))</f>
        <v>0.42196799999999995</v>
      </c>
      <c r="G136" s="101">
        <f>F136*$G$9</f>
        <v>2389.6047839999997</v>
      </c>
      <c r="H136" s="60"/>
      <c r="I136" s="60"/>
      <c r="J136" s="18"/>
      <c r="K136" s="18"/>
      <c r="L136" s="19">
        <f t="shared" si="21"/>
        <v>0</v>
      </c>
      <c r="M136" s="12">
        <f t="shared" si="22"/>
        <v>0</v>
      </c>
    </row>
    <row r="137" spans="1:13" s="1" customFormat="1" x14ac:dyDescent="0.25">
      <c r="A137" s="187"/>
      <c r="B137" s="102"/>
      <c r="C137" s="58">
        <v>284</v>
      </c>
      <c r="D137" s="58">
        <v>596</v>
      </c>
      <c r="E137" s="58">
        <v>2</v>
      </c>
      <c r="F137" s="98"/>
      <c r="G137" s="101"/>
      <c r="H137" s="60"/>
      <c r="I137" s="60"/>
      <c r="J137" s="18"/>
      <c r="K137" s="18"/>
      <c r="L137" s="19">
        <f t="shared" si="21"/>
        <v>0</v>
      </c>
      <c r="M137" s="12">
        <f t="shared" si="22"/>
        <v>0</v>
      </c>
    </row>
    <row r="138" spans="1:13" s="1" customFormat="1" x14ac:dyDescent="0.25">
      <c r="A138" s="187"/>
      <c r="B138" s="102" t="s">
        <v>254</v>
      </c>
      <c r="C138" s="58">
        <v>140</v>
      </c>
      <c r="D138" s="58">
        <v>596</v>
      </c>
      <c r="E138" s="58">
        <v>1</v>
      </c>
      <c r="F138" s="98">
        <f>(((C138/1000)*(D138/1000)*E138)+(((C139/1000)*(D139/1000)*E139)))</f>
        <v>0.42196799999999995</v>
      </c>
      <c r="G138" s="101">
        <f>F138*$G$9</f>
        <v>2389.6047839999997</v>
      </c>
      <c r="H138" s="60"/>
      <c r="I138" s="60"/>
      <c r="J138" s="18"/>
      <c r="K138" s="18"/>
      <c r="L138" s="19">
        <f t="shared" si="21"/>
        <v>0</v>
      </c>
      <c r="M138" s="12">
        <f t="shared" si="22"/>
        <v>0</v>
      </c>
    </row>
    <row r="139" spans="1:13" s="1" customFormat="1" x14ac:dyDescent="0.25">
      <c r="A139" s="187"/>
      <c r="B139" s="102"/>
      <c r="C139" s="58">
        <v>284</v>
      </c>
      <c r="D139" s="58">
        <v>596</v>
      </c>
      <c r="E139" s="58">
        <v>2</v>
      </c>
      <c r="F139" s="98"/>
      <c r="G139" s="101"/>
      <c r="H139" s="60"/>
      <c r="I139" s="60"/>
      <c r="J139" s="18"/>
      <c r="K139" s="18"/>
      <c r="L139" s="19">
        <f t="shared" si="21"/>
        <v>0</v>
      </c>
      <c r="M139" s="12">
        <f t="shared" si="22"/>
        <v>0</v>
      </c>
    </row>
    <row r="140" spans="1:13" s="1" customFormat="1" x14ac:dyDescent="0.25">
      <c r="A140" s="187"/>
      <c r="B140" s="102" t="s">
        <v>75</v>
      </c>
      <c r="C140" s="58">
        <v>140</v>
      </c>
      <c r="D140" s="58">
        <v>796</v>
      </c>
      <c r="E140" s="58">
        <v>1</v>
      </c>
      <c r="F140" s="98">
        <f>(((C140/1000)*(D140/1000)*E140)+(((C141/1000)*(D141/1000)*E141)))</f>
        <v>0.56356799999999996</v>
      </c>
      <c r="G140" s="101">
        <f>F140*$G$9</f>
        <v>3191.4855839999996</v>
      </c>
      <c r="H140" s="60"/>
      <c r="I140" s="60"/>
      <c r="J140" s="18"/>
      <c r="K140" s="18"/>
      <c r="L140" s="19">
        <f t="shared" si="21"/>
        <v>0</v>
      </c>
      <c r="M140" s="12">
        <f t="shared" si="22"/>
        <v>0</v>
      </c>
    </row>
    <row r="141" spans="1:13" s="1" customFormat="1" x14ac:dyDescent="0.25">
      <c r="A141" s="187"/>
      <c r="B141" s="102"/>
      <c r="C141" s="58">
        <v>284</v>
      </c>
      <c r="D141" s="58">
        <v>796</v>
      </c>
      <c r="E141" s="58">
        <v>2</v>
      </c>
      <c r="F141" s="98"/>
      <c r="G141" s="101"/>
      <c r="H141" s="60"/>
      <c r="I141" s="60"/>
      <c r="J141" s="18"/>
      <c r="K141" s="18"/>
      <c r="L141" s="19">
        <f t="shared" si="21"/>
        <v>0</v>
      </c>
      <c r="M141" s="12">
        <f t="shared" si="22"/>
        <v>0</v>
      </c>
    </row>
    <row r="142" spans="1:13" s="1" customFormat="1" x14ac:dyDescent="0.25">
      <c r="A142" s="187"/>
      <c r="B142" s="102" t="s">
        <v>255</v>
      </c>
      <c r="C142" s="58">
        <v>140</v>
      </c>
      <c r="D142" s="58">
        <v>796</v>
      </c>
      <c r="E142" s="58">
        <v>1</v>
      </c>
      <c r="F142" s="98">
        <f>(((C142/1000)*(D142/1000)*E142)+(((C143/1000)*(D143/1000)*E143)))</f>
        <v>0.56356799999999996</v>
      </c>
      <c r="G142" s="101">
        <f>F142*$G$9</f>
        <v>3191.4855839999996</v>
      </c>
      <c r="H142" s="60"/>
      <c r="I142" s="60"/>
      <c r="J142" s="18"/>
      <c r="K142" s="18"/>
      <c r="L142" s="19">
        <f t="shared" si="21"/>
        <v>0</v>
      </c>
      <c r="M142" s="12">
        <f t="shared" si="22"/>
        <v>0</v>
      </c>
    </row>
    <row r="143" spans="1:13" s="1" customFormat="1" x14ac:dyDescent="0.25">
      <c r="A143" s="187"/>
      <c r="B143" s="102"/>
      <c r="C143" s="58">
        <v>284</v>
      </c>
      <c r="D143" s="58">
        <v>796</v>
      </c>
      <c r="E143" s="58">
        <v>2</v>
      </c>
      <c r="F143" s="98"/>
      <c r="G143" s="101"/>
      <c r="H143" s="60"/>
      <c r="I143" s="60"/>
      <c r="J143" s="18"/>
      <c r="K143" s="18"/>
      <c r="L143" s="19">
        <f t="shared" si="21"/>
        <v>0</v>
      </c>
      <c r="M143" s="12">
        <f t="shared" si="22"/>
        <v>0</v>
      </c>
    </row>
    <row r="144" spans="1:13" s="1" customFormat="1" x14ac:dyDescent="0.25">
      <c r="A144" s="187"/>
      <c r="B144" s="102" t="s">
        <v>338</v>
      </c>
      <c r="C144" s="58">
        <v>140</v>
      </c>
      <c r="D144" s="58">
        <v>796</v>
      </c>
      <c r="E144" s="58">
        <v>1</v>
      </c>
      <c r="F144" s="98">
        <f>(((C144/1000)*(D144/1000)*E144)+(((C145/1000)*(D145/1000)*E145)))</f>
        <v>0.56356799999999996</v>
      </c>
      <c r="G144" s="101">
        <f>F144*$G$9</f>
        <v>3191.4855839999996</v>
      </c>
      <c r="H144" s="60"/>
      <c r="I144" s="60"/>
      <c r="J144" s="18"/>
      <c r="K144" s="18"/>
      <c r="L144" s="19">
        <f t="shared" si="21"/>
        <v>0</v>
      </c>
      <c r="M144" s="12">
        <f t="shared" si="22"/>
        <v>0</v>
      </c>
    </row>
    <row r="145" spans="1:13" s="1" customFormat="1" x14ac:dyDescent="0.25">
      <c r="A145" s="187"/>
      <c r="B145" s="102"/>
      <c r="C145" s="58">
        <v>284</v>
      </c>
      <c r="D145" s="58">
        <v>796</v>
      </c>
      <c r="E145" s="58">
        <v>2</v>
      </c>
      <c r="F145" s="98"/>
      <c r="G145" s="101"/>
      <c r="H145" s="60"/>
      <c r="I145" s="60"/>
      <c r="J145" s="18"/>
      <c r="K145" s="18"/>
      <c r="L145" s="19">
        <f t="shared" si="21"/>
        <v>0</v>
      </c>
      <c r="M145" s="12">
        <f t="shared" si="22"/>
        <v>0</v>
      </c>
    </row>
    <row r="146" spans="1:13" s="1" customFormat="1" x14ac:dyDescent="0.25">
      <c r="A146" s="187"/>
      <c r="B146" s="102" t="s">
        <v>77</v>
      </c>
      <c r="C146" s="58">
        <v>140</v>
      </c>
      <c r="D146" s="58">
        <v>896</v>
      </c>
      <c r="E146" s="58">
        <v>1</v>
      </c>
      <c r="F146" s="98">
        <f>(((C146/1000)*(D146/1000)*E146)+(((C147/1000)*(D147/1000)*E147)))</f>
        <v>0.63436799999999993</v>
      </c>
      <c r="G146" s="101">
        <f>F146*$G$9</f>
        <v>3592.4259839999995</v>
      </c>
      <c r="H146" s="60"/>
      <c r="I146" s="60"/>
      <c r="J146" s="18"/>
      <c r="K146" s="18"/>
      <c r="L146" s="19">
        <f t="shared" si="21"/>
        <v>0</v>
      </c>
      <c r="M146" s="12">
        <f t="shared" si="22"/>
        <v>0</v>
      </c>
    </row>
    <row r="147" spans="1:13" s="1" customFormat="1" x14ac:dyDescent="0.25">
      <c r="A147" s="187"/>
      <c r="B147" s="102"/>
      <c r="C147" s="58">
        <v>284</v>
      </c>
      <c r="D147" s="58">
        <v>896</v>
      </c>
      <c r="E147" s="58">
        <v>2</v>
      </c>
      <c r="F147" s="98"/>
      <c r="G147" s="101"/>
      <c r="H147" s="60"/>
      <c r="I147" s="60"/>
      <c r="J147" s="18"/>
      <c r="K147" s="18"/>
      <c r="L147" s="19">
        <f t="shared" si="21"/>
        <v>0</v>
      </c>
      <c r="M147" s="12">
        <f t="shared" si="22"/>
        <v>0</v>
      </c>
    </row>
    <row r="148" spans="1:13" s="1" customFormat="1" x14ac:dyDescent="0.25">
      <c r="A148" s="187"/>
      <c r="B148" s="102" t="s">
        <v>256</v>
      </c>
      <c r="C148" s="58">
        <v>140</v>
      </c>
      <c r="D148" s="58">
        <v>896</v>
      </c>
      <c r="E148" s="58">
        <v>1</v>
      </c>
      <c r="F148" s="98">
        <f>(((C148/1000)*(D148/1000)*E148)+(((C149/1000)*(D149/1000)*E149)))</f>
        <v>0.63436799999999993</v>
      </c>
      <c r="G148" s="101">
        <f>F148*$G$9</f>
        <v>3592.4259839999995</v>
      </c>
      <c r="H148" s="60"/>
      <c r="I148" s="60"/>
      <c r="J148" s="18"/>
      <c r="K148" s="18"/>
      <c r="L148" s="19">
        <f t="shared" si="21"/>
        <v>0</v>
      </c>
      <c r="M148" s="12">
        <f t="shared" si="22"/>
        <v>0</v>
      </c>
    </row>
    <row r="149" spans="1:13" s="1" customFormat="1" x14ac:dyDescent="0.25">
      <c r="A149" s="187"/>
      <c r="B149" s="102"/>
      <c r="C149" s="58">
        <v>284</v>
      </c>
      <c r="D149" s="58">
        <v>896</v>
      </c>
      <c r="E149" s="58">
        <v>2</v>
      </c>
      <c r="F149" s="98"/>
      <c r="G149" s="101"/>
      <c r="H149" s="60"/>
      <c r="I149" s="60"/>
      <c r="J149" s="18"/>
      <c r="K149" s="18"/>
      <c r="L149" s="19">
        <f t="shared" si="21"/>
        <v>0</v>
      </c>
      <c r="M149" s="12">
        <f t="shared" si="22"/>
        <v>0</v>
      </c>
    </row>
    <row r="150" spans="1:13" s="1" customFormat="1" x14ac:dyDescent="0.25">
      <c r="A150" s="187"/>
      <c r="B150" s="102" t="s">
        <v>327</v>
      </c>
      <c r="C150" s="58">
        <v>140</v>
      </c>
      <c r="D150" s="58">
        <v>896</v>
      </c>
      <c r="E150" s="58">
        <v>1</v>
      </c>
      <c r="F150" s="98">
        <f>(((C150/1000)*(D150/1000)*E150)+(((C151/1000)*(D151/1000)*E151)))</f>
        <v>0.63436799999999993</v>
      </c>
      <c r="G150" s="101">
        <f>F150*$G$9</f>
        <v>3592.4259839999995</v>
      </c>
      <c r="H150" s="60"/>
      <c r="I150" s="60"/>
      <c r="J150" s="18"/>
      <c r="K150" s="18"/>
      <c r="L150" s="19">
        <f t="shared" si="21"/>
        <v>0</v>
      </c>
      <c r="M150" s="12">
        <f t="shared" si="22"/>
        <v>0</v>
      </c>
    </row>
    <row r="151" spans="1:13" s="1" customFormat="1" x14ac:dyDescent="0.25">
      <c r="A151" s="187"/>
      <c r="B151" s="102"/>
      <c r="C151" s="58">
        <v>284</v>
      </c>
      <c r="D151" s="58">
        <v>896</v>
      </c>
      <c r="E151" s="58">
        <v>2</v>
      </c>
      <c r="F151" s="98"/>
      <c r="G151" s="101"/>
      <c r="H151" s="60"/>
      <c r="I151" s="60"/>
      <c r="J151" s="18"/>
      <c r="K151" s="18"/>
      <c r="L151" s="19">
        <f t="shared" si="21"/>
        <v>0</v>
      </c>
      <c r="M151" s="12">
        <f t="shared" si="22"/>
        <v>0</v>
      </c>
    </row>
    <row r="152" spans="1:13" s="1" customFormat="1" ht="18.75" customHeight="1" x14ac:dyDescent="0.25">
      <c r="A152" s="188"/>
      <c r="B152" s="102" t="s">
        <v>76</v>
      </c>
      <c r="C152" s="58">
        <v>140</v>
      </c>
      <c r="D152" s="58">
        <v>396</v>
      </c>
      <c r="E152" s="58">
        <v>3</v>
      </c>
      <c r="F152" s="98">
        <f t="shared" ref="F152" si="26">(((C152/1000)*(D152/1000)*E152)+(((C153/1000)*(D153/1000)*E153)))</f>
        <v>0.27878400000000003</v>
      </c>
      <c r="G152" s="101">
        <f t="shared" ref="G152" si="27">F152*$G$9</f>
        <v>1578.7537920000002</v>
      </c>
      <c r="H152" s="60"/>
      <c r="I152" s="60"/>
      <c r="J152" s="18"/>
      <c r="K152" s="18"/>
      <c r="L152" s="19">
        <f t="shared" si="21"/>
        <v>0</v>
      </c>
      <c r="M152" s="12">
        <f t="shared" si="22"/>
        <v>0</v>
      </c>
    </row>
    <row r="153" spans="1:13" s="1" customFormat="1" ht="18.75" customHeight="1" x14ac:dyDescent="0.25">
      <c r="A153" s="190"/>
      <c r="B153" s="102"/>
      <c r="C153" s="58">
        <v>284</v>
      </c>
      <c r="D153" s="58">
        <v>396</v>
      </c>
      <c r="E153" s="58">
        <v>1</v>
      </c>
      <c r="F153" s="98"/>
      <c r="G153" s="101"/>
      <c r="H153" s="60"/>
      <c r="I153" s="60"/>
      <c r="J153" s="18"/>
      <c r="K153" s="18"/>
      <c r="L153" s="19">
        <f t="shared" si="21"/>
        <v>0</v>
      </c>
      <c r="M153" s="12">
        <f t="shared" si="22"/>
        <v>0</v>
      </c>
    </row>
    <row r="154" spans="1:13" s="1" customFormat="1" ht="18.75" customHeight="1" x14ac:dyDescent="0.25">
      <c r="A154" s="188"/>
      <c r="B154" s="102" t="s">
        <v>257</v>
      </c>
      <c r="C154" s="58">
        <v>140</v>
      </c>
      <c r="D154" s="58">
        <v>396</v>
      </c>
      <c r="E154" s="58">
        <v>3</v>
      </c>
      <c r="F154" s="98">
        <f t="shared" ref="F154:F156" si="28">(((C154/1000)*(D154/1000)*E154)+(((C155/1000)*(D155/1000)*E155)))</f>
        <v>0.27878400000000003</v>
      </c>
      <c r="G154" s="101">
        <f t="shared" ref="G154:G156" si="29">F154*$G$9</f>
        <v>1578.7537920000002</v>
      </c>
      <c r="H154" s="60"/>
      <c r="I154" s="60"/>
      <c r="J154" s="18"/>
      <c r="K154" s="18"/>
      <c r="L154" s="19">
        <f t="shared" si="21"/>
        <v>0</v>
      </c>
      <c r="M154" s="12">
        <f t="shared" si="22"/>
        <v>0</v>
      </c>
    </row>
    <row r="155" spans="1:13" s="1" customFormat="1" ht="18.75" customHeight="1" x14ac:dyDescent="0.25">
      <c r="A155" s="190"/>
      <c r="B155" s="102"/>
      <c r="C155" s="58">
        <v>284</v>
      </c>
      <c r="D155" s="58">
        <v>396</v>
      </c>
      <c r="E155" s="58">
        <v>1</v>
      </c>
      <c r="F155" s="98"/>
      <c r="G155" s="101"/>
      <c r="H155" s="60"/>
      <c r="I155" s="60"/>
      <c r="J155" s="18"/>
      <c r="K155" s="18"/>
      <c r="L155" s="19">
        <f t="shared" si="21"/>
        <v>0</v>
      </c>
      <c r="M155" s="12">
        <f t="shared" si="22"/>
        <v>0</v>
      </c>
    </row>
    <row r="156" spans="1:13" s="1" customFormat="1" ht="18.75" customHeight="1" x14ac:dyDescent="0.25">
      <c r="A156" s="187"/>
      <c r="B156" s="102" t="s">
        <v>328</v>
      </c>
      <c r="C156" s="58">
        <v>140</v>
      </c>
      <c r="D156" s="58">
        <v>396</v>
      </c>
      <c r="E156" s="58">
        <v>3</v>
      </c>
      <c r="F156" s="98">
        <f t="shared" si="28"/>
        <v>0.27878400000000003</v>
      </c>
      <c r="G156" s="101">
        <f t="shared" si="29"/>
        <v>1578.7537920000002</v>
      </c>
      <c r="H156" s="60"/>
      <c r="I156" s="60"/>
      <c r="J156" s="18"/>
      <c r="K156" s="18"/>
      <c r="L156" s="19">
        <f t="shared" si="21"/>
        <v>0</v>
      </c>
      <c r="M156" s="12">
        <f t="shared" si="22"/>
        <v>0</v>
      </c>
    </row>
    <row r="157" spans="1:13" s="1" customFormat="1" ht="18.75" customHeight="1" x14ac:dyDescent="0.25">
      <c r="A157" s="187"/>
      <c r="B157" s="102"/>
      <c r="C157" s="58">
        <v>284</v>
      </c>
      <c r="D157" s="58">
        <v>396</v>
      </c>
      <c r="E157" s="58">
        <v>1</v>
      </c>
      <c r="F157" s="98"/>
      <c r="G157" s="101"/>
      <c r="H157" s="60"/>
      <c r="I157" s="60"/>
      <c r="J157" s="18"/>
      <c r="K157" s="18"/>
      <c r="L157" s="19">
        <f t="shared" si="21"/>
        <v>0</v>
      </c>
      <c r="M157" s="12">
        <f t="shared" si="22"/>
        <v>0</v>
      </c>
    </row>
    <row r="158" spans="1:13" s="1" customFormat="1" ht="18.75" x14ac:dyDescent="0.25">
      <c r="A158" s="87"/>
      <c r="B158" s="58" t="s">
        <v>78</v>
      </c>
      <c r="C158" s="58">
        <v>714</v>
      </c>
      <c r="D158" s="58">
        <v>296</v>
      </c>
      <c r="E158" s="58">
        <v>2</v>
      </c>
      <c r="F158" s="59">
        <f t="shared" ref="F158:F166" si="30">(C158/1000)*(D158/1000)*E158</f>
        <v>0.42268799999999995</v>
      </c>
      <c r="G158" s="60">
        <f t="shared" ref="G158:G167" si="31">F158*$G$9</f>
        <v>2393.6821439999999</v>
      </c>
      <c r="H158" s="60"/>
      <c r="I158" s="18"/>
      <c r="J158" s="18"/>
      <c r="K158" s="18"/>
      <c r="L158" s="19">
        <f t="shared" si="21"/>
        <v>0</v>
      </c>
      <c r="M158" s="12">
        <f t="shared" si="22"/>
        <v>0</v>
      </c>
    </row>
    <row r="159" spans="1:13" s="1" customFormat="1" ht="18.75" x14ac:dyDescent="0.25">
      <c r="A159" s="87"/>
      <c r="B159" s="58" t="s">
        <v>79</v>
      </c>
      <c r="C159" s="58">
        <v>108</v>
      </c>
      <c r="D159" s="58">
        <v>596</v>
      </c>
      <c r="E159" s="58">
        <v>1</v>
      </c>
      <c r="F159" s="59">
        <f t="shared" si="30"/>
        <v>6.4367999999999995E-2</v>
      </c>
      <c r="G159" s="60">
        <f t="shared" si="31"/>
        <v>364.51598399999995</v>
      </c>
      <c r="H159" s="60"/>
      <c r="I159" s="18"/>
      <c r="J159" s="18"/>
      <c r="K159" s="18"/>
      <c r="L159" s="19">
        <f t="shared" si="21"/>
        <v>0</v>
      </c>
      <c r="M159" s="12">
        <f t="shared" si="22"/>
        <v>0</v>
      </c>
    </row>
    <row r="160" spans="1:13" s="1" customFormat="1" ht="18.75" x14ac:dyDescent="0.25">
      <c r="A160" s="87"/>
      <c r="B160" s="58" t="s">
        <v>80</v>
      </c>
      <c r="C160" s="58">
        <v>714</v>
      </c>
      <c r="D160" s="58">
        <v>396</v>
      </c>
      <c r="E160" s="58">
        <v>2</v>
      </c>
      <c r="F160" s="59">
        <f t="shared" si="30"/>
        <v>0.56548799999999999</v>
      </c>
      <c r="G160" s="60">
        <f t="shared" si="31"/>
        <v>3202.3585440000002</v>
      </c>
      <c r="H160" s="60"/>
      <c r="I160" s="18"/>
      <c r="J160" s="18"/>
      <c r="K160" s="18"/>
      <c r="L160" s="19">
        <f t="shared" si="21"/>
        <v>0</v>
      </c>
      <c r="M160" s="12">
        <f t="shared" si="22"/>
        <v>0</v>
      </c>
    </row>
    <row r="161" spans="1:13" s="1" customFormat="1" ht="18.75" x14ac:dyDescent="0.25">
      <c r="A161" s="87"/>
      <c r="B161" s="58" t="s">
        <v>81</v>
      </c>
      <c r="C161" s="58">
        <v>714</v>
      </c>
      <c r="D161" s="58">
        <v>446</v>
      </c>
      <c r="E161" s="58">
        <v>2</v>
      </c>
      <c r="F161" s="59">
        <f t="shared" si="30"/>
        <v>0.63688800000000001</v>
      </c>
      <c r="G161" s="60">
        <f t="shared" si="31"/>
        <v>3606.6967439999999</v>
      </c>
      <c r="H161" s="60"/>
      <c r="I161" s="18"/>
      <c r="J161" s="18"/>
      <c r="K161" s="18"/>
      <c r="L161" s="19">
        <f t="shared" si="21"/>
        <v>0</v>
      </c>
      <c r="M161" s="12">
        <f t="shared" si="22"/>
        <v>0</v>
      </c>
    </row>
    <row r="162" spans="1:13" s="1" customFormat="1" ht="18.75" x14ac:dyDescent="0.25">
      <c r="A162" s="87"/>
      <c r="B162" s="58" t="s">
        <v>82</v>
      </c>
      <c r="C162" s="58">
        <v>714</v>
      </c>
      <c r="D162" s="58">
        <v>396</v>
      </c>
      <c r="E162" s="58">
        <v>2</v>
      </c>
      <c r="F162" s="59">
        <f t="shared" si="30"/>
        <v>0.56548799999999999</v>
      </c>
      <c r="G162" s="60">
        <f t="shared" si="31"/>
        <v>3202.3585440000002</v>
      </c>
      <c r="H162" s="60"/>
      <c r="I162" s="18"/>
      <c r="J162" s="18"/>
      <c r="K162" s="18"/>
      <c r="L162" s="19">
        <f t="shared" si="21"/>
        <v>0</v>
      </c>
      <c r="M162" s="12">
        <f t="shared" si="22"/>
        <v>0</v>
      </c>
    </row>
    <row r="163" spans="1:13" s="1" customFormat="1" ht="18.75" x14ac:dyDescent="0.25">
      <c r="A163" s="87"/>
      <c r="B163" s="58" t="s">
        <v>83</v>
      </c>
      <c r="C163" s="58">
        <v>570</v>
      </c>
      <c r="D163" s="58">
        <v>446</v>
      </c>
      <c r="E163" s="58">
        <v>1</v>
      </c>
      <c r="F163" s="59">
        <f t="shared" si="30"/>
        <v>0.25422</v>
      </c>
      <c r="G163" s="60">
        <f t="shared" si="31"/>
        <v>1439.64786</v>
      </c>
      <c r="H163" s="60"/>
      <c r="I163" s="18"/>
      <c r="J163" s="18"/>
      <c r="K163" s="18"/>
      <c r="L163" s="19">
        <f t="shared" si="21"/>
        <v>0</v>
      </c>
      <c r="M163" s="12">
        <f t="shared" si="22"/>
        <v>0</v>
      </c>
    </row>
    <row r="164" spans="1:13" s="1" customFormat="1" ht="18.75" x14ac:dyDescent="0.25">
      <c r="A164" s="87"/>
      <c r="B164" s="58" t="s">
        <v>84</v>
      </c>
      <c r="C164" s="58">
        <v>570</v>
      </c>
      <c r="D164" s="58">
        <v>596</v>
      </c>
      <c r="E164" s="58">
        <v>1</v>
      </c>
      <c r="F164" s="59">
        <f t="shared" si="30"/>
        <v>0.33971999999999997</v>
      </c>
      <c r="G164" s="60">
        <f t="shared" si="31"/>
        <v>1923.8343599999998</v>
      </c>
      <c r="H164" s="60"/>
      <c r="I164" s="18"/>
      <c r="J164" s="18"/>
      <c r="K164" s="18"/>
      <c r="L164" s="19">
        <f t="shared" si="21"/>
        <v>0</v>
      </c>
      <c r="M164" s="12">
        <f t="shared" si="22"/>
        <v>0</v>
      </c>
    </row>
    <row r="165" spans="1:13" s="1" customFormat="1" ht="18.75" x14ac:dyDescent="0.25">
      <c r="A165" s="87"/>
      <c r="B165" s="58" t="s">
        <v>85</v>
      </c>
      <c r="C165" s="58">
        <v>714</v>
      </c>
      <c r="D165" s="58">
        <v>446</v>
      </c>
      <c r="E165" s="58">
        <v>1</v>
      </c>
      <c r="F165" s="59">
        <f t="shared" si="30"/>
        <v>0.318444</v>
      </c>
      <c r="G165" s="60">
        <f t="shared" si="31"/>
        <v>1803.3483719999999</v>
      </c>
      <c r="H165" s="60"/>
      <c r="I165" s="18"/>
      <c r="J165" s="18"/>
      <c r="K165" s="18"/>
      <c r="L165" s="19">
        <f t="shared" si="21"/>
        <v>0</v>
      </c>
      <c r="M165" s="12">
        <f t="shared" si="22"/>
        <v>0</v>
      </c>
    </row>
    <row r="166" spans="1:13" s="1" customFormat="1" ht="18.75" x14ac:dyDescent="0.25">
      <c r="A166" s="87"/>
      <c r="B166" s="58" t="s">
        <v>86</v>
      </c>
      <c r="C166" s="58">
        <v>714</v>
      </c>
      <c r="D166" s="58">
        <v>596</v>
      </c>
      <c r="E166" s="58">
        <v>1</v>
      </c>
      <c r="F166" s="59">
        <f t="shared" si="30"/>
        <v>0.42554399999999998</v>
      </c>
      <c r="G166" s="60">
        <f t="shared" si="31"/>
        <v>2409.8556719999997</v>
      </c>
      <c r="H166" s="60"/>
      <c r="I166" s="18"/>
      <c r="J166" s="18"/>
      <c r="K166" s="18"/>
      <c r="L166" s="19">
        <f t="shared" si="21"/>
        <v>0</v>
      </c>
      <c r="M166" s="12">
        <f t="shared" si="22"/>
        <v>0</v>
      </c>
    </row>
    <row r="167" spans="1:13" s="1" customFormat="1" x14ac:dyDescent="0.25">
      <c r="A167" s="187"/>
      <c r="B167" s="102" t="s">
        <v>141</v>
      </c>
      <c r="C167" s="58">
        <v>714</v>
      </c>
      <c r="D167" s="58">
        <v>313</v>
      </c>
      <c r="E167" s="58">
        <v>1</v>
      </c>
      <c r="F167" s="98">
        <f>((C167/1000)*(D167/1000))+((C168/1000)*(D168/1000))</f>
        <v>0.46052999999999999</v>
      </c>
      <c r="G167" s="101">
        <f t="shared" si="31"/>
        <v>2607.9813899999999</v>
      </c>
      <c r="H167" s="60"/>
      <c r="I167" s="18"/>
      <c r="J167" s="18"/>
      <c r="K167" s="18"/>
      <c r="L167" s="19">
        <f t="shared" si="21"/>
        <v>0</v>
      </c>
      <c r="M167" s="12">
        <f t="shared" si="22"/>
        <v>0</v>
      </c>
    </row>
    <row r="168" spans="1:13" s="1" customFormat="1" x14ac:dyDescent="0.25">
      <c r="A168" s="187"/>
      <c r="B168" s="102"/>
      <c r="C168" s="58">
        <v>714</v>
      </c>
      <c r="D168" s="58">
        <v>332</v>
      </c>
      <c r="E168" s="58">
        <v>1</v>
      </c>
      <c r="F168" s="98"/>
      <c r="G168" s="101"/>
      <c r="H168" s="60"/>
      <c r="I168" s="18"/>
      <c r="J168" s="18"/>
      <c r="K168" s="18"/>
      <c r="L168" s="19">
        <f t="shared" si="21"/>
        <v>0</v>
      </c>
      <c r="M168" s="12">
        <f t="shared" si="22"/>
        <v>0</v>
      </c>
    </row>
    <row r="169" spans="1:13" s="1" customFormat="1" x14ac:dyDescent="0.25">
      <c r="A169" s="187"/>
      <c r="B169" s="102" t="s">
        <v>87</v>
      </c>
      <c r="C169" s="58">
        <v>714</v>
      </c>
      <c r="D169" s="58">
        <v>330</v>
      </c>
      <c r="E169" s="58">
        <v>1</v>
      </c>
      <c r="F169" s="98">
        <f>((C169/1000)*(D169/1000))+((C170/1000)*(D170/1000))</f>
        <v>0.47123999999999999</v>
      </c>
      <c r="G169" s="101">
        <f>F169*$G$9</f>
        <v>2668.6321199999998</v>
      </c>
      <c r="H169" s="60"/>
      <c r="I169" s="18"/>
      <c r="J169" s="18"/>
      <c r="K169" s="18"/>
      <c r="L169" s="19">
        <f t="shared" si="21"/>
        <v>0</v>
      </c>
      <c r="M169" s="12">
        <f t="shared" si="22"/>
        <v>0</v>
      </c>
    </row>
    <row r="170" spans="1:13" s="1" customFormat="1" x14ac:dyDescent="0.25">
      <c r="A170" s="187"/>
      <c r="B170" s="102"/>
      <c r="C170" s="58">
        <v>714</v>
      </c>
      <c r="D170" s="58">
        <v>330</v>
      </c>
      <c r="E170" s="58">
        <v>1</v>
      </c>
      <c r="F170" s="98"/>
      <c r="G170" s="101"/>
      <c r="H170" s="60"/>
      <c r="I170" s="18"/>
      <c r="J170" s="18"/>
      <c r="K170" s="18"/>
      <c r="L170" s="19">
        <f t="shared" si="21"/>
        <v>0</v>
      </c>
      <c r="M170" s="12">
        <f t="shared" si="22"/>
        <v>0</v>
      </c>
    </row>
    <row r="171" spans="1:13" s="1" customFormat="1" x14ac:dyDescent="0.25">
      <c r="A171" s="187"/>
      <c r="B171" s="102" t="s">
        <v>240</v>
      </c>
      <c r="C171" s="58">
        <v>714</v>
      </c>
      <c r="D171" s="58">
        <v>313</v>
      </c>
      <c r="E171" s="58">
        <v>1</v>
      </c>
      <c r="F171" s="98">
        <f>((C171/1000)*(D171/1000))+((C172/1000)*(D172/1000))</f>
        <v>0.46052999999999999</v>
      </c>
      <c r="G171" s="101">
        <f>F171*$G$9</f>
        <v>2607.9813899999999</v>
      </c>
      <c r="H171" s="60"/>
      <c r="I171" s="18"/>
      <c r="J171" s="18"/>
      <c r="K171" s="18"/>
      <c r="L171" s="19">
        <f t="shared" si="21"/>
        <v>0</v>
      </c>
      <c r="M171" s="12">
        <f t="shared" si="22"/>
        <v>0</v>
      </c>
    </row>
    <row r="172" spans="1:13" s="1" customFormat="1" x14ac:dyDescent="0.25">
      <c r="A172" s="187"/>
      <c r="B172" s="102"/>
      <c r="C172" s="58">
        <v>714</v>
      </c>
      <c r="D172" s="58">
        <v>332</v>
      </c>
      <c r="E172" s="58">
        <v>1</v>
      </c>
      <c r="F172" s="98"/>
      <c r="G172" s="101"/>
      <c r="H172" s="60"/>
      <c r="I172" s="18"/>
      <c r="J172" s="18"/>
      <c r="K172" s="18"/>
      <c r="L172" s="19">
        <f t="shared" ref="L172:L235" si="32">A172*G172</f>
        <v>0</v>
      </c>
      <c r="M172" s="12">
        <f t="shared" ref="M172:M235" si="33">F172*A172</f>
        <v>0</v>
      </c>
    </row>
    <row r="173" spans="1:13" s="1" customFormat="1" ht="18.75" x14ac:dyDescent="0.25">
      <c r="A173" s="87"/>
      <c r="B173" s="58" t="s">
        <v>142</v>
      </c>
      <c r="C173" s="58">
        <v>714</v>
      </c>
      <c r="D173" s="58">
        <v>446</v>
      </c>
      <c r="E173" s="58">
        <v>1</v>
      </c>
      <c r="F173" s="59">
        <f>((C173/1000)*(D173/1000))*E173</f>
        <v>0.318444</v>
      </c>
      <c r="G173" s="60">
        <f>F173*$G$9</f>
        <v>1803.3483719999999</v>
      </c>
      <c r="H173" s="60"/>
      <c r="I173" s="18"/>
      <c r="J173" s="18"/>
      <c r="K173" s="18"/>
      <c r="L173" s="19">
        <f t="shared" si="32"/>
        <v>0</v>
      </c>
      <c r="M173" s="12">
        <f t="shared" si="33"/>
        <v>0</v>
      </c>
    </row>
    <row r="174" spans="1:13" s="1" customFormat="1" x14ac:dyDescent="0.25">
      <c r="A174" s="187"/>
      <c r="B174" s="102" t="s">
        <v>88</v>
      </c>
      <c r="C174" s="58">
        <v>720</v>
      </c>
      <c r="D174" s="58">
        <v>150</v>
      </c>
      <c r="E174" s="58">
        <v>1</v>
      </c>
      <c r="F174" s="98">
        <f>(((C174/1000)*(D174/1000))*E174)+((C175/1000)*(D175/1000)*E175)+((C176/1000)*(D176/1000)*E176)</f>
        <v>0.45357599999999998</v>
      </c>
      <c r="G174" s="101">
        <f>F174*$G$9</f>
        <v>2568.6008879999999</v>
      </c>
      <c r="H174" s="60"/>
      <c r="I174" s="18"/>
      <c r="J174" s="18"/>
      <c r="K174" s="18"/>
      <c r="L174" s="19">
        <f t="shared" si="32"/>
        <v>0</v>
      </c>
      <c r="M174" s="12">
        <f t="shared" si="33"/>
        <v>0</v>
      </c>
    </row>
    <row r="175" spans="1:13" s="1" customFormat="1" x14ac:dyDescent="0.25">
      <c r="A175" s="187"/>
      <c r="B175" s="102"/>
      <c r="C175" s="58">
        <v>714</v>
      </c>
      <c r="D175" s="58">
        <v>426</v>
      </c>
      <c r="E175" s="58">
        <v>1</v>
      </c>
      <c r="F175" s="98"/>
      <c r="G175" s="101"/>
      <c r="H175" s="60"/>
      <c r="I175" s="18"/>
      <c r="J175" s="18"/>
      <c r="K175" s="18"/>
      <c r="L175" s="19">
        <f t="shared" si="32"/>
        <v>0</v>
      </c>
      <c r="M175" s="12">
        <f t="shared" si="33"/>
        <v>0</v>
      </c>
    </row>
    <row r="176" spans="1:13" s="1" customFormat="1" x14ac:dyDescent="0.25">
      <c r="A176" s="187"/>
      <c r="B176" s="102"/>
      <c r="C176" s="58">
        <v>714</v>
      </c>
      <c r="D176" s="58">
        <v>58</v>
      </c>
      <c r="E176" s="58">
        <v>1</v>
      </c>
      <c r="F176" s="98"/>
      <c r="G176" s="101"/>
      <c r="H176" s="60"/>
      <c r="I176" s="18"/>
      <c r="J176" s="18"/>
      <c r="K176" s="18"/>
      <c r="L176" s="19">
        <f t="shared" si="32"/>
        <v>0</v>
      </c>
      <c r="M176" s="12">
        <f t="shared" si="33"/>
        <v>0</v>
      </c>
    </row>
    <row r="177" spans="1:13" s="1" customFormat="1" ht="18.75" customHeight="1" x14ac:dyDescent="0.25">
      <c r="A177" s="188"/>
      <c r="B177" s="102" t="s">
        <v>258</v>
      </c>
      <c r="C177" s="58">
        <v>356</v>
      </c>
      <c r="D177" s="58">
        <v>596</v>
      </c>
      <c r="E177" s="58">
        <v>1</v>
      </c>
      <c r="F177" s="98">
        <f>((C177/1000)*(D177/1000)*E177)+((C178/1000)*(D178/1000)*E178)</f>
        <v>0.27058399999999999</v>
      </c>
      <c r="G177" s="101">
        <f>F177*$G$9</f>
        <v>1532.317192</v>
      </c>
      <c r="H177" s="60"/>
      <c r="I177" s="18"/>
      <c r="J177" s="18"/>
      <c r="K177" s="18"/>
      <c r="L177" s="19">
        <f t="shared" si="32"/>
        <v>0</v>
      </c>
      <c r="M177" s="12">
        <f t="shared" si="33"/>
        <v>0</v>
      </c>
    </row>
    <row r="178" spans="1:13" s="1" customFormat="1" ht="18.75" customHeight="1" x14ac:dyDescent="0.25">
      <c r="A178" s="190"/>
      <c r="B178" s="102"/>
      <c r="C178" s="58">
        <v>98</v>
      </c>
      <c r="D178" s="58">
        <v>596</v>
      </c>
      <c r="E178" s="58">
        <v>1</v>
      </c>
      <c r="F178" s="98"/>
      <c r="G178" s="101"/>
      <c r="H178" s="60"/>
      <c r="I178" s="18"/>
      <c r="J178" s="18"/>
      <c r="K178" s="18"/>
      <c r="L178" s="19">
        <f t="shared" si="32"/>
        <v>0</v>
      </c>
      <c r="M178" s="12">
        <f t="shared" si="33"/>
        <v>0</v>
      </c>
    </row>
    <row r="179" spans="1:13" s="1" customFormat="1" ht="18.75" customHeight="1" x14ac:dyDescent="0.25">
      <c r="A179" s="188"/>
      <c r="B179" s="102" t="s">
        <v>266</v>
      </c>
      <c r="C179" s="58">
        <v>356</v>
      </c>
      <c r="D179" s="58">
        <v>596</v>
      </c>
      <c r="E179" s="58">
        <v>1</v>
      </c>
      <c r="F179" s="98">
        <f>((C179/1000)*(D179/1000)*E179)+((C180/1000)*(D180/1000)*E180)</f>
        <v>0.27058399999999999</v>
      </c>
      <c r="G179" s="101">
        <f>F179*$G$9</f>
        <v>1532.317192</v>
      </c>
      <c r="H179" s="60"/>
      <c r="I179" s="60"/>
      <c r="J179" s="18"/>
      <c r="K179" s="18"/>
      <c r="L179" s="19">
        <f t="shared" si="32"/>
        <v>0</v>
      </c>
      <c r="M179" s="12">
        <f t="shared" si="33"/>
        <v>0</v>
      </c>
    </row>
    <row r="180" spans="1:13" s="1" customFormat="1" ht="18.75" customHeight="1" x14ac:dyDescent="0.25">
      <c r="A180" s="190"/>
      <c r="B180" s="102"/>
      <c r="C180" s="58">
        <v>98</v>
      </c>
      <c r="D180" s="58">
        <v>596</v>
      </c>
      <c r="E180" s="58">
        <v>1</v>
      </c>
      <c r="F180" s="98"/>
      <c r="G180" s="101"/>
      <c r="H180" s="60"/>
      <c r="I180" s="60"/>
      <c r="J180" s="18"/>
      <c r="K180" s="18"/>
      <c r="L180" s="19">
        <f t="shared" si="32"/>
        <v>0</v>
      </c>
      <c r="M180" s="12">
        <f t="shared" si="33"/>
        <v>0</v>
      </c>
    </row>
    <row r="181" spans="1:13" s="1" customFormat="1" ht="18.75" customHeight="1" x14ac:dyDescent="0.25">
      <c r="A181" s="188"/>
      <c r="B181" s="102" t="s">
        <v>329</v>
      </c>
      <c r="C181" s="58">
        <v>356</v>
      </c>
      <c r="D181" s="58">
        <v>596</v>
      </c>
      <c r="E181" s="58">
        <v>1</v>
      </c>
      <c r="F181" s="98">
        <f>((C181/1000)*(D181/1000)*E181)+((C182/1000)*(D182/1000)*E182)</f>
        <v>0.27058399999999999</v>
      </c>
      <c r="G181" s="101">
        <f>F181*$G$9</f>
        <v>1532.317192</v>
      </c>
      <c r="H181" s="60"/>
      <c r="I181" s="60"/>
      <c r="J181" s="18"/>
      <c r="K181" s="18"/>
      <c r="L181" s="19">
        <f t="shared" si="32"/>
        <v>0</v>
      </c>
      <c r="M181" s="12">
        <f t="shared" si="33"/>
        <v>0</v>
      </c>
    </row>
    <row r="182" spans="1:13" s="1" customFormat="1" ht="18.75" customHeight="1" x14ac:dyDescent="0.25">
      <c r="A182" s="190"/>
      <c r="B182" s="102"/>
      <c r="C182" s="58">
        <v>98</v>
      </c>
      <c r="D182" s="58">
        <v>596</v>
      </c>
      <c r="E182" s="58">
        <v>1</v>
      </c>
      <c r="F182" s="98"/>
      <c r="G182" s="101"/>
      <c r="H182" s="60"/>
      <c r="I182" s="60"/>
      <c r="J182" s="18"/>
      <c r="K182" s="18"/>
      <c r="L182" s="19">
        <f t="shared" si="32"/>
        <v>0</v>
      </c>
      <c r="M182" s="12">
        <f t="shared" si="33"/>
        <v>0</v>
      </c>
    </row>
    <row r="183" spans="1:13" s="1" customFormat="1" ht="18.75" x14ac:dyDescent="0.25">
      <c r="A183" s="87"/>
      <c r="B183" s="58" t="s">
        <v>89</v>
      </c>
      <c r="C183" s="58">
        <v>1425</v>
      </c>
      <c r="D183" s="58">
        <v>596</v>
      </c>
      <c r="E183" s="58">
        <v>1</v>
      </c>
      <c r="F183" s="59">
        <f>((C183/1000)*(D183/1000))*E183</f>
        <v>0.84929999999999994</v>
      </c>
      <c r="G183" s="60">
        <f>F183*$G$9</f>
        <v>4809.5859</v>
      </c>
      <c r="H183" s="60"/>
      <c r="I183" s="18"/>
      <c r="J183" s="18"/>
      <c r="K183" s="18"/>
      <c r="L183" s="19">
        <f t="shared" si="32"/>
        <v>0</v>
      </c>
      <c r="M183" s="12">
        <f t="shared" si="33"/>
        <v>0</v>
      </c>
    </row>
    <row r="184" spans="1:13" s="1" customFormat="1" x14ac:dyDescent="0.25">
      <c r="A184" s="187"/>
      <c r="B184" s="102" t="s">
        <v>156</v>
      </c>
      <c r="C184" s="58">
        <v>714</v>
      </c>
      <c r="D184" s="58">
        <v>396</v>
      </c>
      <c r="E184" s="58">
        <v>1</v>
      </c>
      <c r="F184" s="98">
        <f>((C184/1000)*(D184/1000)*E184)+((C185/1000)*(D185/1000)*E185)</f>
        <v>0.77576400000000012</v>
      </c>
      <c r="G184" s="101">
        <f>F184*$G$9</f>
        <v>4393.1515320000008</v>
      </c>
      <c r="H184" s="60"/>
      <c r="I184" s="18"/>
      <c r="J184" s="18"/>
      <c r="K184" s="18"/>
      <c r="L184" s="19">
        <f t="shared" si="32"/>
        <v>0</v>
      </c>
      <c r="M184" s="12">
        <f t="shared" si="33"/>
        <v>0</v>
      </c>
    </row>
    <row r="185" spans="1:13" s="1" customFormat="1" x14ac:dyDescent="0.25">
      <c r="A185" s="187"/>
      <c r="B185" s="102"/>
      <c r="C185" s="58">
        <v>1245</v>
      </c>
      <c r="D185" s="58">
        <v>396</v>
      </c>
      <c r="E185" s="58">
        <v>1</v>
      </c>
      <c r="F185" s="98"/>
      <c r="G185" s="101"/>
      <c r="H185" s="60"/>
      <c r="I185" s="18"/>
      <c r="J185" s="18"/>
      <c r="K185" s="18"/>
      <c r="L185" s="19">
        <f t="shared" si="32"/>
        <v>0</v>
      </c>
      <c r="M185" s="12">
        <f t="shared" si="33"/>
        <v>0</v>
      </c>
    </row>
    <row r="186" spans="1:13" s="1" customFormat="1" ht="18.75" customHeight="1" x14ac:dyDescent="0.25">
      <c r="A186" s="188"/>
      <c r="B186" s="102" t="s">
        <v>186</v>
      </c>
      <c r="C186" s="58">
        <v>714</v>
      </c>
      <c r="D186" s="58">
        <v>396</v>
      </c>
      <c r="E186" s="58">
        <v>1</v>
      </c>
      <c r="F186" s="98">
        <f>((C186/1000)*(D186/1000)*E186)+((C187/1000)*(D187/1000)*E187)</f>
        <v>0.77576400000000012</v>
      </c>
      <c r="G186" s="101">
        <f>F186*$G$9</f>
        <v>4393.1515320000008</v>
      </c>
      <c r="H186" s="60"/>
      <c r="I186" s="18"/>
      <c r="J186" s="18"/>
      <c r="K186" s="18"/>
      <c r="L186" s="19">
        <f t="shared" si="32"/>
        <v>0</v>
      </c>
      <c r="M186" s="12">
        <f t="shared" si="33"/>
        <v>0</v>
      </c>
    </row>
    <row r="187" spans="1:13" s="1" customFormat="1" ht="18.75" customHeight="1" x14ac:dyDescent="0.25">
      <c r="A187" s="190"/>
      <c r="B187" s="102"/>
      <c r="C187" s="58">
        <v>1245</v>
      </c>
      <c r="D187" s="58">
        <v>396</v>
      </c>
      <c r="E187" s="58">
        <v>1</v>
      </c>
      <c r="F187" s="98"/>
      <c r="G187" s="101"/>
      <c r="H187" s="60"/>
      <c r="I187" s="18"/>
      <c r="J187" s="18"/>
      <c r="K187" s="18"/>
      <c r="L187" s="19">
        <f t="shared" si="32"/>
        <v>0</v>
      </c>
      <c r="M187" s="12">
        <f t="shared" si="33"/>
        <v>0</v>
      </c>
    </row>
    <row r="188" spans="1:13" s="1" customFormat="1" x14ac:dyDescent="0.25">
      <c r="A188" s="187"/>
      <c r="B188" s="102" t="s">
        <v>91</v>
      </c>
      <c r="C188" s="58">
        <v>596</v>
      </c>
      <c r="D188" s="58">
        <v>596</v>
      </c>
      <c r="E188" s="58">
        <v>1</v>
      </c>
      <c r="F188" s="98">
        <f>((C188/1000)*(D188/1000)*E188)+((C189/1000)*(D189/1000)*E189)+((C190/1000)*(D190/1000)*E190)</f>
        <v>0.57096799999999992</v>
      </c>
      <c r="G188" s="101">
        <f>F188*$G$9</f>
        <v>3233.3917839999995</v>
      </c>
      <c r="H188" s="60"/>
      <c r="I188" s="18"/>
      <c r="J188" s="18"/>
      <c r="K188" s="18"/>
      <c r="L188" s="19">
        <f t="shared" si="32"/>
        <v>0</v>
      </c>
      <c r="M188" s="12">
        <f t="shared" si="33"/>
        <v>0</v>
      </c>
    </row>
    <row r="189" spans="1:13" s="1" customFormat="1" x14ac:dyDescent="0.25">
      <c r="A189" s="187"/>
      <c r="B189" s="102"/>
      <c r="C189" s="58">
        <v>284</v>
      </c>
      <c r="D189" s="58">
        <v>596</v>
      </c>
      <c r="E189" s="58">
        <v>1</v>
      </c>
      <c r="F189" s="98"/>
      <c r="G189" s="101"/>
      <c r="H189" s="60"/>
      <c r="I189" s="18"/>
      <c r="J189" s="18"/>
      <c r="K189" s="18"/>
      <c r="L189" s="19">
        <f t="shared" si="32"/>
        <v>0</v>
      </c>
      <c r="M189" s="12">
        <f t="shared" si="33"/>
        <v>0</v>
      </c>
    </row>
    <row r="190" spans="1:13" s="1" customFormat="1" x14ac:dyDescent="0.25">
      <c r="A190" s="187"/>
      <c r="B190" s="102"/>
      <c r="C190" s="58">
        <v>78</v>
      </c>
      <c r="D190" s="58">
        <v>596</v>
      </c>
      <c r="E190" s="58">
        <v>1</v>
      </c>
      <c r="F190" s="98"/>
      <c r="G190" s="101"/>
      <c r="H190" s="60"/>
      <c r="I190" s="18"/>
      <c r="J190" s="18"/>
      <c r="K190" s="18"/>
      <c r="L190" s="19">
        <f t="shared" si="32"/>
        <v>0</v>
      </c>
      <c r="M190" s="12">
        <f t="shared" si="33"/>
        <v>0</v>
      </c>
    </row>
    <row r="191" spans="1:13" s="1" customFormat="1" ht="18.75" customHeight="1" x14ac:dyDescent="0.25">
      <c r="A191" s="188"/>
      <c r="B191" s="111" t="s">
        <v>283</v>
      </c>
      <c r="C191" s="58">
        <v>140</v>
      </c>
      <c r="D191" s="58">
        <v>596</v>
      </c>
      <c r="E191" s="58">
        <v>1</v>
      </c>
      <c r="F191" s="98">
        <f>((C191/1000)*(D191/1000)*E191)+((C192/1000)*(D192/1000)*E192)+((C193/1000)*(D193/1000)*E193)</f>
        <v>0.80459999999999998</v>
      </c>
      <c r="G191" s="101">
        <f>F191*$G$9</f>
        <v>4556.4498000000003</v>
      </c>
      <c r="H191" s="60"/>
      <c r="I191" s="60"/>
      <c r="J191" s="18"/>
      <c r="K191" s="18"/>
      <c r="L191" s="19">
        <f t="shared" si="32"/>
        <v>0</v>
      </c>
      <c r="M191" s="12">
        <f t="shared" si="33"/>
        <v>0</v>
      </c>
    </row>
    <row r="192" spans="1:13" s="1" customFormat="1" ht="18.75" customHeight="1" x14ac:dyDescent="0.25">
      <c r="A192" s="189"/>
      <c r="B192" s="155"/>
      <c r="C192" s="58">
        <v>284</v>
      </c>
      <c r="D192" s="58">
        <v>596</v>
      </c>
      <c r="E192" s="58">
        <v>2</v>
      </c>
      <c r="F192" s="98"/>
      <c r="G192" s="101"/>
      <c r="H192" s="60"/>
      <c r="I192" s="60"/>
      <c r="J192" s="18"/>
      <c r="K192" s="18"/>
      <c r="L192" s="19">
        <f t="shared" si="32"/>
        <v>0</v>
      </c>
      <c r="M192" s="12">
        <f t="shared" si="33"/>
        <v>0</v>
      </c>
    </row>
    <row r="193" spans="1:13" s="1" customFormat="1" ht="18.75" customHeight="1" x14ac:dyDescent="0.25">
      <c r="A193" s="190"/>
      <c r="B193" s="112"/>
      <c r="C193" s="58">
        <v>642</v>
      </c>
      <c r="D193" s="58">
        <v>596</v>
      </c>
      <c r="E193" s="58">
        <v>1</v>
      </c>
      <c r="F193" s="98"/>
      <c r="G193" s="101"/>
      <c r="H193" s="60"/>
      <c r="I193" s="60"/>
      <c r="J193" s="18"/>
      <c r="K193" s="18"/>
      <c r="L193" s="19">
        <f t="shared" si="32"/>
        <v>0</v>
      </c>
      <c r="M193" s="12">
        <f t="shared" si="33"/>
        <v>0</v>
      </c>
    </row>
    <row r="194" spans="1:13" s="1" customFormat="1" ht="18.75" customHeight="1" x14ac:dyDescent="0.25">
      <c r="A194" s="84"/>
      <c r="B194" s="111" t="s">
        <v>284</v>
      </c>
      <c r="C194" s="58">
        <v>140</v>
      </c>
      <c r="D194" s="58">
        <v>596</v>
      </c>
      <c r="E194" s="58">
        <v>1</v>
      </c>
      <c r="F194" s="98">
        <f>((C194/1000)*(D194/1000)*E194)+((C195/1000)*(D195/1000)*E195)+((C196/1000)*(D196/1000)*E196)</f>
        <v>0.80459999999999998</v>
      </c>
      <c r="G194" s="101">
        <f>F194*$G$9</f>
        <v>4556.4498000000003</v>
      </c>
      <c r="H194" s="60"/>
      <c r="I194" s="60"/>
      <c r="J194" s="18"/>
      <c r="K194" s="18"/>
      <c r="L194" s="19">
        <f t="shared" si="32"/>
        <v>0</v>
      </c>
      <c r="M194" s="12">
        <f t="shared" si="33"/>
        <v>0</v>
      </c>
    </row>
    <row r="195" spans="1:13" s="1" customFormat="1" ht="18.75" customHeight="1" x14ac:dyDescent="0.25">
      <c r="A195" s="84"/>
      <c r="B195" s="155"/>
      <c r="C195" s="58">
        <v>284</v>
      </c>
      <c r="D195" s="58">
        <v>596</v>
      </c>
      <c r="E195" s="58">
        <v>2</v>
      </c>
      <c r="F195" s="98"/>
      <c r="G195" s="101"/>
      <c r="H195" s="60"/>
      <c r="I195" s="60"/>
      <c r="J195" s="18"/>
      <c r="K195" s="18"/>
      <c r="L195" s="19">
        <f t="shared" si="32"/>
        <v>0</v>
      </c>
      <c r="M195" s="12">
        <f t="shared" si="33"/>
        <v>0</v>
      </c>
    </row>
    <row r="196" spans="1:13" s="1" customFormat="1" ht="18.75" customHeight="1" x14ac:dyDescent="0.25">
      <c r="A196" s="84"/>
      <c r="B196" s="112"/>
      <c r="C196" s="58">
        <v>642</v>
      </c>
      <c r="D196" s="58">
        <v>596</v>
      </c>
      <c r="E196" s="58">
        <v>1</v>
      </c>
      <c r="F196" s="98"/>
      <c r="G196" s="101"/>
      <c r="H196" s="60"/>
      <c r="I196" s="60"/>
      <c r="J196" s="18"/>
      <c r="K196" s="18"/>
      <c r="L196" s="19">
        <f t="shared" si="32"/>
        <v>0</v>
      </c>
      <c r="M196" s="12">
        <f t="shared" si="33"/>
        <v>0</v>
      </c>
    </row>
    <row r="197" spans="1:13" s="1" customFormat="1" ht="18.75" customHeight="1" x14ac:dyDescent="0.25">
      <c r="A197" s="84"/>
      <c r="B197" s="111" t="s">
        <v>339</v>
      </c>
      <c r="C197" s="58">
        <v>140</v>
      </c>
      <c r="D197" s="58">
        <v>596</v>
      </c>
      <c r="E197" s="58">
        <v>1</v>
      </c>
      <c r="F197" s="98">
        <f>((C197/1000)*(D197/1000)*E197)+((C198/1000)*(D198/1000)*E198)+((C199/1000)*(D199/1000)*E199)</f>
        <v>0.80459999999999998</v>
      </c>
      <c r="G197" s="101">
        <f>F197*$G$9</f>
        <v>4556.4498000000003</v>
      </c>
      <c r="H197" s="60"/>
      <c r="I197" s="60"/>
      <c r="J197" s="18"/>
      <c r="K197" s="18"/>
      <c r="L197" s="19">
        <f t="shared" si="32"/>
        <v>0</v>
      </c>
      <c r="M197" s="12">
        <f t="shared" si="33"/>
        <v>0</v>
      </c>
    </row>
    <row r="198" spans="1:13" s="1" customFormat="1" ht="18.75" customHeight="1" x14ac:dyDescent="0.25">
      <c r="A198" s="84"/>
      <c r="B198" s="155"/>
      <c r="C198" s="58">
        <v>284</v>
      </c>
      <c r="D198" s="58">
        <v>596</v>
      </c>
      <c r="E198" s="58">
        <v>2</v>
      </c>
      <c r="F198" s="98"/>
      <c r="G198" s="101"/>
      <c r="H198" s="60"/>
      <c r="I198" s="60"/>
      <c r="J198" s="18"/>
      <c r="K198" s="18"/>
      <c r="L198" s="19">
        <f t="shared" si="32"/>
        <v>0</v>
      </c>
      <c r="M198" s="12">
        <f t="shared" si="33"/>
        <v>0</v>
      </c>
    </row>
    <row r="199" spans="1:13" s="1" customFormat="1" ht="18.75" customHeight="1" x14ac:dyDescent="0.25">
      <c r="A199" s="84"/>
      <c r="B199" s="112"/>
      <c r="C199" s="58">
        <v>642</v>
      </c>
      <c r="D199" s="58">
        <v>596</v>
      </c>
      <c r="E199" s="58">
        <v>1</v>
      </c>
      <c r="F199" s="98"/>
      <c r="G199" s="101"/>
      <c r="H199" s="60"/>
      <c r="I199" s="60"/>
      <c r="J199" s="18"/>
      <c r="K199" s="18"/>
      <c r="L199" s="19">
        <f t="shared" si="32"/>
        <v>0</v>
      </c>
      <c r="M199" s="12">
        <f t="shared" si="33"/>
        <v>0</v>
      </c>
    </row>
    <row r="200" spans="1:13" s="1" customFormat="1" ht="18.75" customHeight="1" x14ac:dyDescent="0.25">
      <c r="A200" s="188"/>
      <c r="B200" s="111" t="s">
        <v>285</v>
      </c>
      <c r="C200" s="58">
        <v>284</v>
      </c>
      <c r="D200" s="58">
        <v>596</v>
      </c>
      <c r="E200" s="58">
        <v>2</v>
      </c>
      <c r="F200" s="98">
        <f>((C200/1000)*(D200/1000)*E200)+((C201/1000)*(D201/1000)*E201)+((C202/1000)*(D202/1000)*E202)</f>
        <v>0.56858399999999987</v>
      </c>
      <c r="G200" s="101">
        <f>F200*$G$9</f>
        <v>3219.8911919999991</v>
      </c>
      <c r="H200" s="60"/>
      <c r="I200" s="60"/>
      <c r="J200" s="18"/>
      <c r="K200" s="18"/>
      <c r="L200" s="19">
        <f t="shared" si="32"/>
        <v>0</v>
      </c>
      <c r="M200" s="12">
        <f t="shared" si="33"/>
        <v>0</v>
      </c>
    </row>
    <row r="201" spans="1:13" s="1" customFormat="1" ht="18.75" customHeight="1" x14ac:dyDescent="0.25">
      <c r="A201" s="189"/>
      <c r="B201" s="155"/>
      <c r="C201" s="58">
        <v>284</v>
      </c>
      <c r="D201" s="58">
        <v>596</v>
      </c>
      <c r="E201" s="58">
        <v>1</v>
      </c>
      <c r="F201" s="98"/>
      <c r="G201" s="101"/>
      <c r="H201" s="60"/>
      <c r="I201" s="60"/>
      <c r="J201" s="18"/>
      <c r="K201" s="18"/>
      <c r="L201" s="19">
        <f t="shared" si="32"/>
        <v>0</v>
      </c>
      <c r="M201" s="12">
        <f t="shared" si="33"/>
        <v>0</v>
      </c>
    </row>
    <row r="202" spans="1:13" s="1" customFormat="1" ht="18.75" customHeight="1" x14ac:dyDescent="0.25">
      <c r="A202" s="190"/>
      <c r="B202" s="112"/>
      <c r="C202" s="58">
        <v>102</v>
      </c>
      <c r="D202" s="58">
        <v>596</v>
      </c>
      <c r="E202" s="58">
        <v>1</v>
      </c>
      <c r="F202" s="98"/>
      <c r="G202" s="101"/>
      <c r="H202" s="60"/>
      <c r="I202" s="60"/>
      <c r="J202" s="18"/>
      <c r="K202" s="18"/>
      <c r="L202" s="19">
        <f t="shared" si="32"/>
        <v>0</v>
      </c>
      <c r="M202" s="12">
        <f t="shared" si="33"/>
        <v>0</v>
      </c>
    </row>
    <row r="203" spans="1:13" s="1" customFormat="1" ht="18.75" customHeight="1" x14ac:dyDescent="0.25">
      <c r="A203" s="188"/>
      <c r="B203" s="111" t="s">
        <v>286</v>
      </c>
      <c r="C203" s="58">
        <v>284</v>
      </c>
      <c r="D203" s="58">
        <v>596</v>
      </c>
      <c r="E203" s="58">
        <v>2</v>
      </c>
      <c r="F203" s="98">
        <f>((C203/1000)*(D203/1000)*E203)+((C204/1000)*(D204/1000)*E204)+((C205/1000)*(D205/1000)*E205)</f>
        <v>0.56858399999999987</v>
      </c>
      <c r="G203" s="101">
        <f>F203*$G$9</f>
        <v>3219.8911919999991</v>
      </c>
      <c r="H203" s="60"/>
      <c r="I203" s="60"/>
      <c r="J203" s="18"/>
      <c r="K203" s="18"/>
      <c r="L203" s="19">
        <f t="shared" si="32"/>
        <v>0</v>
      </c>
      <c r="M203" s="12">
        <f t="shared" si="33"/>
        <v>0</v>
      </c>
    </row>
    <row r="204" spans="1:13" s="1" customFormat="1" ht="18.75" customHeight="1" x14ac:dyDescent="0.25">
      <c r="A204" s="189"/>
      <c r="B204" s="155"/>
      <c r="C204" s="58">
        <v>284</v>
      </c>
      <c r="D204" s="58">
        <v>596</v>
      </c>
      <c r="E204" s="58">
        <v>1</v>
      </c>
      <c r="F204" s="98"/>
      <c r="G204" s="101"/>
      <c r="H204" s="60"/>
      <c r="I204" s="60"/>
      <c r="J204" s="18"/>
      <c r="K204" s="18"/>
      <c r="L204" s="19">
        <f t="shared" si="32"/>
        <v>0</v>
      </c>
      <c r="M204" s="12">
        <f t="shared" si="33"/>
        <v>0</v>
      </c>
    </row>
    <row r="205" spans="1:13" s="1" customFormat="1" ht="18.75" customHeight="1" x14ac:dyDescent="0.25">
      <c r="A205" s="190"/>
      <c r="B205" s="112"/>
      <c r="C205" s="58">
        <v>102</v>
      </c>
      <c r="D205" s="58">
        <v>596</v>
      </c>
      <c r="E205" s="58">
        <v>1</v>
      </c>
      <c r="F205" s="98"/>
      <c r="G205" s="101"/>
      <c r="H205" s="60"/>
      <c r="I205" s="60"/>
      <c r="J205" s="18"/>
      <c r="K205" s="18"/>
      <c r="L205" s="19">
        <f t="shared" si="32"/>
        <v>0</v>
      </c>
      <c r="M205" s="12">
        <f t="shared" si="33"/>
        <v>0</v>
      </c>
    </row>
    <row r="206" spans="1:13" s="1" customFormat="1" ht="18.75" customHeight="1" x14ac:dyDescent="0.25">
      <c r="A206" s="188"/>
      <c r="B206" s="111" t="s">
        <v>340</v>
      </c>
      <c r="C206" s="58">
        <v>284</v>
      </c>
      <c r="D206" s="58">
        <v>596</v>
      </c>
      <c r="E206" s="58">
        <v>2</v>
      </c>
      <c r="F206" s="98">
        <f>((C206/1000)*(D206/1000)*E206)+((C207/1000)*(D207/1000)*E207)+((C208/1000)*(D208/1000)*E208)</f>
        <v>0.56858399999999987</v>
      </c>
      <c r="G206" s="101">
        <f>F206*$G$9</f>
        <v>3219.8911919999991</v>
      </c>
      <c r="H206" s="60"/>
      <c r="I206" s="60"/>
      <c r="J206" s="18"/>
      <c r="K206" s="18"/>
      <c r="L206" s="19">
        <f t="shared" si="32"/>
        <v>0</v>
      </c>
      <c r="M206" s="12">
        <f t="shared" si="33"/>
        <v>0</v>
      </c>
    </row>
    <row r="207" spans="1:13" s="1" customFormat="1" ht="18.75" customHeight="1" x14ac:dyDescent="0.25">
      <c r="A207" s="189"/>
      <c r="B207" s="155"/>
      <c r="C207" s="58">
        <v>284</v>
      </c>
      <c r="D207" s="58">
        <v>596</v>
      </c>
      <c r="E207" s="58">
        <v>1</v>
      </c>
      <c r="F207" s="98"/>
      <c r="G207" s="101"/>
      <c r="H207" s="60"/>
      <c r="I207" s="60"/>
      <c r="J207" s="18"/>
      <c r="K207" s="18"/>
      <c r="L207" s="19">
        <f t="shared" si="32"/>
        <v>0</v>
      </c>
      <c r="M207" s="12">
        <f t="shared" si="33"/>
        <v>0</v>
      </c>
    </row>
    <row r="208" spans="1:13" s="1" customFormat="1" ht="18.75" customHeight="1" x14ac:dyDescent="0.25">
      <c r="A208" s="190"/>
      <c r="B208" s="112"/>
      <c r="C208" s="58">
        <v>102</v>
      </c>
      <c r="D208" s="58">
        <v>596</v>
      </c>
      <c r="E208" s="58">
        <v>1</v>
      </c>
      <c r="F208" s="98"/>
      <c r="G208" s="101"/>
      <c r="H208" s="60"/>
      <c r="I208" s="60"/>
      <c r="J208" s="18"/>
      <c r="K208" s="18"/>
      <c r="L208" s="19">
        <f t="shared" si="32"/>
        <v>0</v>
      </c>
      <c r="M208" s="12">
        <f t="shared" si="33"/>
        <v>0</v>
      </c>
    </row>
    <row r="209" spans="1:13" s="1" customFormat="1" ht="18.75" customHeight="1" x14ac:dyDescent="0.25">
      <c r="A209" s="188"/>
      <c r="B209" s="111" t="s">
        <v>287</v>
      </c>
      <c r="C209" s="58">
        <v>355</v>
      </c>
      <c r="D209" s="58">
        <v>596</v>
      </c>
      <c r="E209" s="58">
        <v>2</v>
      </c>
      <c r="F209" s="98">
        <f>((C209/1000)*(D209/1000)*E209)+((C210/1000)*(D210/1000)*E210)</f>
        <v>0.80579199999999995</v>
      </c>
      <c r="G209" s="101">
        <f>F209*$G$9</f>
        <v>4563.2000959999996</v>
      </c>
      <c r="H209" s="60"/>
      <c r="I209" s="60"/>
      <c r="J209" s="18"/>
      <c r="K209" s="18"/>
      <c r="L209" s="19">
        <f t="shared" si="32"/>
        <v>0</v>
      </c>
      <c r="M209" s="12">
        <f t="shared" si="33"/>
        <v>0</v>
      </c>
    </row>
    <row r="210" spans="1:13" s="1" customFormat="1" ht="18.75" customHeight="1" x14ac:dyDescent="0.25">
      <c r="A210" s="190"/>
      <c r="B210" s="112"/>
      <c r="C210" s="58">
        <v>642</v>
      </c>
      <c r="D210" s="58">
        <v>596</v>
      </c>
      <c r="E210" s="58">
        <v>1</v>
      </c>
      <c r="F210" s="98"/>
      <c r="G210" s="101"/>
      <c r="H210" s="60"/>
      <c r="I210" s="60"/>
      <c r="J210" s="18"/>
      <c r="K210" s="18"/>
      <c r="L210" s="19">
        <f t="shared" si="32"/>
        <v>0</v>
      </c>
      <c r="M210" s="12">
        <f t="shared" si="33"/>
        <v>0</v>
      </c>
    </row>
    <row r="211" spans="1:13" s="1" customFormat="1" ht="18.75" customHeight="1" x14ac:dyDescent="0.25">
      <c r="A211" s="188"/>
      <c r="B211" s="111" t="s">
        <v>288</v>
      </c>
      <c r="C211" s="58">
        <v>355</v>
      </c>
      <c r="D211" s="58">
        <v>596</v>
      </c>
      <c r="E211" s="58">
        <v>2</v>
      </c>
      <c r="F211" s="98">
        <f>((C211/1000)*(D211/1000)*E211)+((C212/1000)*(D212/1000)*E212)</f>
        <v>0.80579199999999995</v>
      </c>
      <c r="G211" s="101">
        <f>F211*$G$9</f>
        <v>4563.2000959999996</v>
      </c>
      <c r="H211" s="60"/>
      <c r="I211" s="60"/>
      <c r="J211" s="18"/>
      <c r="K211" s="18"/>
      <c r="L211" s="19">
        <f t="shared" si="32"/>
        <v>0</v>
      </c>
      <c r="M211" s="12">
        <f t="shared" si="33"/>
        <v>0</v>
      </c>
    </row>
    <row r="212" spans="1:13" s="1" customFormat="1" ht="18.75" customHeight="1" x14ac:dyDescent="0.25">
      <c r="A212" s="189"/>
      <c r="B212" s="112"/>
      <c r="C212" s="58">
        <v>642</v>
      </c>
      <c r="D212" s="58">
        <v>596</v>
      </c>
      <c r="E212" s="58">
        <v>1</v>
      </c>
      <c r="F212" s="98"/>
      <c r="G212" s="101"/>
      <c r="H212" s="60"/>
      <c r="I212" s="60"/>
      <c r="J212" s="18"/>
      <c r="K212" s="18"/>
      <c r="L212" s="19">
        <f t="shared" si="32"/>
        <v>0</v>
      </c>
      <c r="M212" s="12">
        <f t="shared" si="33"/>
        <v>0</v>
      </c>
    </row>
    <row r="213" spans="1:13" s="1" customFormat="1" ht="18.75" customHeight="1" x14ac:dyDescent="0.25">
      <c r="A213" s="188"/>
      <c r="B213" s="111" t="s">
        <v>341</v>
      </c>
      <c r="C213" s="58">
        <v>355</v>
      </c>
      <c r="D213" s="58">
        <v>596</v>
      </c>
      <c r="E213" s="58">
        <v>2</v>
      </c>
      <c r="F213" s="98">
        <f>((C213/1000)*(D213/1000)*E213)+((C214/1000)*(D214/1000)*E214)</f>
        <v>0.80579199999999995</v>
      </c>
      <c r="G213" s="101">
        <f>F213*$G$9</f>
        <v>4563.2000959999996</v>
      </c>
      <c r="H213" s="60"/>
      <c r="I213" s="60"/>
      <c r="J213" s="18"/>
      <c r="K213" s="18"/>
      <c r="L213" s="19">
        <f t="shared" si="32"/>
        <v>0</v>
      </c>
      <c r="M213" s="12">
        <f t="shared" si="33"/>
        <v>0</v>
      </c>
    </row>
    <row r="214" spans="1:13" s="1" customFormat="1" ht="18.75" customHeight="1" x14ac:dyDescent="0.25">
      <c r="A214" s="189"/>
      <c r="B214" s="112"/>
      <c r="C214" s="58">
        <v>642</v>
      </c>
      <c r="D214" s="58">
        <v>596</v>
      </c>
      <c r="E214" s="58">
        <v>1</v>
      </c>
      <c r="F214" s="98"/>
      <c r="G214" s="101"/>
      <c r="H214" s="60"/>
      <c r="I214" s="60"/>
      <c r="J214" s="18"/>
      <c r="K214" s="18"/>
      <c r="L214" s="19">
        <f t="shared" si="32"/>
        <v>0</v>
      </c>
      <c r="M214" s="12">
        <f t="shared" si="33"/>
        <v>0</v>
      </c>
    </row>
    <row r="215" spans="1:13" s="1" customFormat="1" x14ac:dyDescent="0.25">
      <c r="A215" s="187"/>
      <c r="B215" s="102" t="s">
        <v>92</v>
      </c>
      <c r="C215" s="58">
        <v>714</v>
      </c>
      <c r="D215" s="58">
        <v>596</v>
      </c>
      <c r="E215" s="58">
        <v>1</v>
      </c>
      <c r="F215" s="98">
        <f>((C215/1000)*(D215/1000)*E215)+((C216/1000)*(D216/1000)*E216)</f>
        <v>1.167564</v>
      </c>
      <c r="G215" s="101">
        <f>F215*$G$9</f>
        <v>6611.9149320000006</v>
      </c>
      <c r="H215" s="60"/>
      <c r="I215" s="18"/>
      <c r="J215" s="18"/>
      <c r="K215" s="18"/>
      <c r="L215" s="19">
        <f t="shared" si="32"/>
        <v>0</v>
      </c>
      <c r="M215" s="12">
        <f t="shared" si="33"/>
        <v>0</v>
      </c>
    </row>
    <row r="216" spans="1:13" s="1" customFormat="1" x14ac:dyDescent="0.25">
      <c r="A216" s="187"/>
      <c r="B216" s="102"/>
      <c r="C216" s="58">
        <v>1245</v>
      </c>
      <c r="D216" s="58">
        <v>596</v>
      </c>
      <c r="E216" s="58">
        <v>1</v>
      </c>
      <c r="F216" s="98"/>
      <c r="G216" s="101"/>
      <c r="H216" s="60"/>
      <c r="I216" s="18"/>
      <c r="J216" s="18"/>
      <c r="K216" s="18"/>
      <c r="L216" s="19">
        <f t="shared" si="32"/>
        <v>0</v>
      </c>
      <c r="M216" s="12">
        <f t="shared" si="33"/>
        <v>0</v>
      </c>
    </row>
    <row r="217" spans="1:13" s="1" customFormat="1" x14ac:dyDescent="0.25">
      <c r="A217" s="187"/>
      <c r="B217" s="102" t="s">
        <v>93</v>
      </c>
      <c r="C217" s="58">
        <v>714</v>
      </c>
      <c r="D217" s="58">
        <v>596</v>
      </c>
      <c r="E217" s="58">
        <v>1</v>
      </c>
      <c r="F217" s="98">
        <f>((C217/1000)*(D217/1000)*E217)+((C218/1000)*(D218/1000)*E218)</f>
        <v>1.167564</v>
      </c>
      <c r="G217" s="101">
        <f>F217*$G$9</f>
        <v>6611.9149320000006</v>
      </c>
      <c r="H217" s="60"/>
      <c r="I217" s="18"/>
      <c r="J217" s="18"/>
      <c r="K217" s="18"/>
      <c r="L217" s="19">
        <f t="shared" si="32"/>
        <v>0</v>
      </c>
      <c r="M217" s="12">
        <f t="shared" si="33"/>
        <v>0</v>
      </c>
    </row>
    <row r="218" spans="1:13" s="1" customFormat="1" x14ac:dyDescent="0.25">
      <c r="A218" s="188"/>
      <c r="B218" s="111"/>
      <c r="C218" s="75">
        <v>1245</v>
      </c>
      <c r="D218" s="75">
        <v>596</v>
      </c>
      <c r="E218" s="75">
        <v>1</v>
      </c>
      <c r="F218" s="117"/>
      <c r="G218" s="106"/>
      <c r="H218" s="60"/>
      <c r="I218" s="18"/>
      <c r="J218" s="18"/>
      <c r="K218" s="18"/>
      <c r="L218" s="19">
        <f t="shared" si="32"/>
        <v>0</v>
      </c>
      <c r="M218" s="12">
        <f t="shared" si="33"/>
        <v>0</v>
      </c>
    </row>
    <row r="219" spans="1:13" s="1" customFormat="1" x14ac:dyDescent="0.25">
      <c r="A219" s="183"/>
      <c r="B219" s="185" t="s">
        <v>302</v>
      </c>
      <c r="C219" s="93">
        <v>140</v>
      </c>
      <c r="D219" s="93">
        <v>596</v>
      </c>
      <c r="E219" s="93">
        <v>1</v>
      </c>
      <c r="F219" s="104">
        <v>1.163988</v>
      </c>
      <c r="G219" s="106">
        <f t="shared" ref="G219:G239" si="34">F219*$G$9</f>
        <v>6591.6640440000001</v>
      </c>
      <c r="H219" s="60"/>
      <c r="I219" s="18"/>
      <c r="J219" s="18"/>
      <c r="K219" s="18"/>
      <c r="L219" s="19">
        <f t="shared" si="32"/>
        <v>0</v>
      </c>
      <c r="M219" s="12">
        <f t="shared" si="33"/>
        <v>0</v>
      </c>
    </row>
    <row r="220" spans="1:13" s="1" customFormat="1" x14ac:dyDescent="0.25">
      <c r="A220" s="186"/>
      <c r="B220" s="185"/>
      <c r="C220" s="93">
        <v>284</v>
      </c>
      <c r="D220" s="93">
        <v>596</v>
      </c>
      <c r="E220" s="93">
        <v>2</v>
      </c>
      <c r="F220" s="104"/>
      <c r="G220" s="157"/>
      <c r="H220" s="60"/>
      <c r="I220" s="18"/>
      <c r="J220" s="18"/>
      <c r="K220" s="18"/>
      <c r="L220" s="19">
        <f t="shared" si="32"/>
        <v>0</v>
      </c>
      <c r="M220" s="12">
        <f t="shared" si="33"/>
        <v>0</v>
      </c>
    </row>
    <row r="221" spans="1:13" s="1" customFormat="1" x14ac:dyDescent="0.25">
      <c r="A221" s="184"/>
      <c r="B221" s="185"/>
      <c r="C221" s="93">
        <v>1245</v>
      </c>
      <c r="D221" s="93">
        <v>596</v>
      </c>
      <c r="E221" s="93">
        <v>1</v>
      </c>
      <c r="F221" s="104"/>
      <c r="G221" s="107"/>
      <c r="H221" s="60"/>
      <c r="I221" s="18"/>
      <c r="J221" s="18"/>
      <c r="K221" s="18"/>
      <c r="L221" s="19">
        <f t="shared" si="32"/>
        <v>0</v>
      </c>
      <c r="M221" s="12">
        <f t="shared" si="33"/>
        <v>0</v>
      </c>
    </row>
    <row r="222" spans="1:13" s="1" customFormat="1" x14ac:dyDescent="0.25">
      <c r="A222" s="183"/>
      <c r="B222" s="185" t="s">
        <v>303</v>
      </c>
      <c r="C222" s="93">
        <v>140</v>
      </c>
      <c r="D222" s="93">
        <v>596</v>
      </c>
      <c r="E222" s="93">
        <v>1</v>
      </c>
      <c r="F222" s="104">
        <v>1.163988</v>
      </c>
      <c r="G222" s="106">
        <f t="shared" si="34"/>
        <v>6591.6640440000001</v>
      </c>
      <c r="H222" s="60"/>
      <c r="I222" s="18"/>
      <c r="J222" s="18"/>
      <c r="K222" s="18"/>
      <c r="L222" s="19">
        <f t="shared" si="32"/>
        <v>0</v>
      </c>
      <c r="M222" s="12">
        <f t="shared" si="33"/>
        <v>0</v>
      </c>
    </row>
    <row r="223" spans="1:13" s="1" customFormat="1" x14ac:dyDescent="0.25">
      <c r="A223" s="186"/>
      <c r="B223" s="185"/>
      <c r="C223" s="93">
        <v>284</v>
      </c>
      <c r="D223" s="93">
        <v>596</v>
      </c>
      <c r="E223" s="93">
        <v>2</v>
      </c>
      <c r="F223" s="104"/>
      <c r="G223" s="157"/>
      <c r="H223" s="60"/>
      <c r="I223" s="18"/>
      <c r="J223" s="18"/>
      <c r="K223" s="18"/>
      <c r="L223" s="19">
        <f t="shared" si="32"/>
        <v>0</v>
      </c>
      <c r="M223" s="12">
        <f t="shared" si="33"/>
        <v>0</v>
      </c>
    </row>
    <row r="224" spans="1:13" s="1" customFormat="1" x14ac:dyDescent="0.25">
      <c r="A224" s="184"/>
      <c r="B224" s="185"/>
      <c r="C224" s="93">
        <v>1245</v>
      </c>
      <c r="D224" s="93">
        <v>596</v>
      </c>
      <c r="E224" s="93">
        <v>1</v>
      </c>
      <c r="F224" s="104"/>
      <c r="G224" s="107"/>
      <c r="H224" s="60"/>
      <c r="I224" s="18"/>
      <c r="J224" s="18"/>
      <c r="K224" s="18"/>
      <c r="L224" s="19">
        <f t="shared" si="32"/>
        <v>0</v>
      </c>
      <c r="M224" s="12">
        <f t="shared" si="33"/>
        <v>0</v>
      </c>
    </row>
    <row r="225" spans="1:13" s="1" customFormat="1" x14ac:dyDescent="0.25">
      <c r="A225" s="183"/>
      <c r="B225" s="185" t="s">
        <v>304</v>
      </c>
      <c r="C225" s="93">
        <v>140</v>
      </c>
      <c r="D225" s="93">
        <v>596</v>
      </c>
      <c r="E225" s="93">
        <v>1</v>
      </c>
      <c r="F225" s="104">
        <v>1.163988</v>
      </c>
      <c r="G225" s="106">
        <f t="shared" si="34"/>
        <v>6591.6640440000001</v>
      </c>
      <c r="H225" s="60"/>
      <c r="I225" s="18"/>
      <c r="J225" s="18"/>
      <c r="K225" s="18"/>
      <c r="L225" s="19">
        <f t="shared" si="32"/>
        <v>0</v>
      </c>
      <c r="M225" s="12">
        <f t="shared" si="33"/>
        <v>0</v>
      </c>
    </row>
    <row r="226" spans="1:13" s="1" customFormat="1" x14ac:dyDescent="0.25">
      <c r="A226" s="186"/>
      <c r="B226" s="185"/>
      <c r="C226" s="93">
        <v>284</v>
      </c>
      <c r="D226" s="93">
        <v>596</v>
      </c>
      <c r="E226" s="93">
        <v>2</v>
      </c>
      <c r="F226" s="104"/>
      <c r="G226" s="157"/>
      <c r="H226" s="60"/>
      <c r="I226" s="18"/>
      <c r="J226" s="18"/>
      <c r="K226" s="18"/>
      <c r="L226" s="19">
        <f t="shared" si="32"/>
        <v>0</v>
      </c>
      <c r="M226" s="12">
        <f t="shared" si="33"/>
        <v>0</v>
      </c>
    </row>
    <row r="227" spans="1:13" s="1" customFormat="1" x14ac:dyDescent="0.25">
      <c r="A227" s="184"/>
      <c r="B227" s="185"/>
      <c r="C227" s="93">
        <v>1245</v>
      </c>
      <c r="D227" s="93">
        <v>596</v>
      </c>
      <c r="E227" s="93">
        <v>1</v>
      </c>
      <c r="F227" s="104"/>
      <c r="G227" s="107"/>
      <c r="H227" s="60"/>
      <c r="I227" s="18"/>
      <c r="J227" s="18"/>
      <c r="K227" s="18"/>
      <c r="L227" s="19">
        <f t="shared" si="32"/>
        <v>0</v>
      </c>
      <c r="M227" s="12">
        <f t="shared" si="33"/>
        <v>0</v>
      </c>
    </row>
    <row r="228" spans="1:13" s="1" customFormat="1" x14ac:dyDescent="0.25">
      <c r="A228" s="183"/>
      <c r="B228" s="185" t="s">
        <v>305</v>
      </c>
      <c r="C228" s="93">
        <v>284</v>
      </c>
      <c r="D228" s="93">
        <v>596</v>
      </c>
      <c r="E228" s="93">
        <v>2</v>
      </c>
      <c r="F228" s="104">
        <v>0.61387999999999998</v>
      </c>
      <c r="G228" s="106">
        <f t="shared" si="34"/>
        <v>3476.4024399999998</v>
      </c>
      <c r="H228" s="60"/>
      <c r="I228" s="18"/>
      <c r="J228" s="18"/>
      <c r="K228" s="18"/>
      <c r="L228" s="19">
        <f t="shared" si="32"/>
        <v>0</v>
      </c>
      <c r="M228" s="12">
        <f t="shared" si="33"/>
        <v>0</v>
      </c>
    </row>
    <row r="229" spans="1:13" s="1" customFormat="1" x14ac:dyDescent="0.25">
      <c r="A229" s="184"/>
      <c r="B229" s="185"/>
      <c r="C229" s="93">
        <v>462</v>
      </c>
      <c r="D229" s="93">
        <v>596</v>
      </c>
      <c r="E229" s="93">
        <v>1</v>
      </c>
      <c r="F229" s="104"/>
      <c r="G229" s="107"/>
      <c r="H229" s="60"/>
      <c r="I229" s="18"/>
      <c r="J229" s="18"/>
      <c r="K229" s="18"/>
      <c r="L229" s="19">
        <f t="shared" si="32"/>
        <v>0</v>
      </c>
      <c r="M229" s="12">
        <f t="shared" si="33"/>
        <v>0</v>
      </c>
    </row>
    <row r="230" spans="1:13" s="1" customFormat="1" x14ac:dyDescent="0.25">
      <c r="A230" s="183"/>
      <c r="B230" s="185" t="s">
        <v>306</v>
      </c>
      <c r="C230" s="93">
        <v>284</v>
      </c>
      <c r="D230" s="93">
        <v>596</v>
      </c>
      <c r="E230" s="93">
        <v>2</v>
      </c>
      <c r="F230" s="104">
        <v>0.61387999999999998</v>
      </c>
      <c r="G230" s="106">
        <f t="shared" si="34"/>
        <v>3476.4024399999998</v>
      </c>
      <c r="H230" s="60"/>
      <c r="I230" s="18"/>
      <c r="J230" s="18"/>
      <c r="K230" s="18"/>
      <c r="L230" s="19">
        <f t="shared" si="32"/>
        <v>0</v>
      </c>
      <c r="M230" s="12">
        <f t="shared" si="33"/>
        <v>0</v>
      </c>
    </row>
    <row r="231" spans="1:13" s="1" customFormat="1" x14ac:dyDescent="0.25">
      <c r="A231" s="184"/>
      <c r="B231" s="185"/>
      <c r="C231" s="93">
        <v>462</v>
      </c>
      <c r="D231" s="93">
        <v>596</v>
      </c>
      <c r="E231" s="93">
        <v>1</v>
      </c>
      <c r="F231" s="104"/>
      <c r="G231" s="107"/>
      <c r="H231" s="60"/>
      <c r="I231" s="18"/>
      <c r="J231" s="18"/>
      <c r="K231" s="18"/>
      <c r="L231" s="19">
        <f t="shared" si="32"/>
        <v>0</v>
      </c>
      <c r="M231" s="12">
        <f t="shared" si="33"/>
        <v>0</v>
      </c>
    </row>
    <row r="232" spans="1:13" s="1" customFormat="1" x14ac:dyDescent="0.25">
      <c r="A232" s="183"/>
      <c r="B232" s="185" t="s">
        <v>307</v>
      </c>
      <c r="C232" s="93">
        <v>284</v>
      </c>
      <c r="D232" s="93">
        <v>596</v>
      </c>
      <c r="E232" s="93">
        <v>2</v>
      </c>
      <c r="F232" s="104">
        <v>0.61387999999999998</v>
      </c>
      <c r="G232" s="106">
        <f t="shared" si="34"/>
        <v>3476.4024399999998</v>
      </c>
      <c r="H232" s="60"/>
      <c r="I232" s="18"/>
      <c r="J232" s="18"/>
      <c r="K232" s="18"/>
      <c r="L232" s="19">
        <f t="shared" si="32"/>
        <v>0</v>
      </c>
      <c r="M232" s="12">
        <f t="shared" si="33"/>
        <v>0</v>
      </c>
    </row>
    <row r="233" spans="1:13" s="1" customFormat="1" x14ac:dyDescent="0.25">
      <c r="A233" s="184"/>
      <c r="B233" s="185"/>
      <c r="C233" s="93">
        <v>462</v>
      </c>
      <c r="D233" s="93">
        <v>596</v>
      </c>
      <c r="E233" s="93">
        <v>1</v>
      </c>
      <c r="F233" s="104"/>
      <c r="G233" s="107"/>
      <c r="H233" s="60"/>
      <c r="I233" s="18"/>
      <c r="J233" s="18"/>
      <c r="K233" s="18"/>
      <c r="L233" s="19">
        <f t="shared" si="32"/>
        <v>0</v>
      </c>
      <c r="M233" s="12">
        <f t="shared" si="33"/>
        <v>0</v>
      </c>
    </row>
    <row r="234" spans="1:13" s="1" customFormat="1" ht="15.75" x14ac:dyDescent="0.25">
      <c r="A234" s="95"/>
      <c r="B234" s="92" t="s">
        <v>308</v>
      </c>
      <c r="C234" s="93">
        <v>714</v>
      </c>
      <c r="D234" s="93">
        <v>796</v>
      </c>
      <c r="E234" s="93">
        <v>1</v>
      </c>
      <c r="F234" s="94">
        <v>0.56834399999999996</v>
      </c>
      <c r="G234" s="60">
        <f t="shared" si="34"/>
        <v>3218.532072</v>
      </c>
      <c r="H234" s="60"/>
      <c r="I234" s="18"/>
      <c r="J234" s="18"/>
      <c r="K234" s="18"/>
      <c r="L234" s="19">
        <f t="shared" si="32"/>
        <v>0</v>
      </c>
      <c r="M234" s="12">
        <f t="shared" si="33"/>
        <v>0</v>
      </c>
    </row>
    <row r="235" spans="1:13" s="1" customFormat="1" ht="15.75" x14ac:dyDescent="0.25">
      <c r="A235" s="95"/>
      <c r="B235" s="92" t="s">
        <v>309</v>
      </c>
      <c r="C235" s="93">
        <v>714</v>
      </c>
      <c r="D235" s="93">
        <v>796</v>
      </c>
      <c r="E235" s="93">
        <v>1</v>
      </c>
      <c r="F235" s="94">
        <v>0.56834399999999996</v>
      </c>
      <c r="G235" s="60">
        <f t="shared" si="34"/>
        <v>3218.532072</v>
      </c>
      <c r="H235" s="60"/>
      <c r="I235" s="18"/>
      <c r="J235" s="18"/>
      <c r="K235" s="18"/>
      <c r="L235" s="19">
        <f t="shared" si="32"/>
        <v>0</v>
      </c>
      <c r="M235" s="12">
        <f t="shared" si="33"/>
        <v>0</v>
      </c>
    </row>
    <row r="236" spans="1:13" s="1" customFormat="1" ht="15.75" x14ac:dyDescent="0.25">
      <c r="A236" s="95"/>
      <c r="B236" s="92" t="s">
        <v>310</v>
      </c>
      <c r="C236" s="93">
        <v>714</v>
      </c>
      <c r="D236" s="93">
        <v>796</v>
      </c>
      <c r="E236" s="93">
        <v>1</v>
      </c>
      <c r="F236" s="94">
        <v>0.56834399999999996</v>
      </c>
      <c r="G236" s="60">
        <f t="shared" si="34"/>
        <v>3218.532072</v>
      </c>
      <c r="H236" s="60"/>
      <c r="I236" s="18"/>
      <c r="J236" s="18"/>
      <c r="K236" s="18"/>
      <c r="L236" s="19">
        <f t="shared" ref="L236:L239" si="35">A236*G236</f>
        <v>0</v>
      </c>
      <c r="M236" s="12">
        <f t="shared" ref="M236:M239" si="36">F236*A236</f>
        <v>0</v>
      </c>
    </row>
    <row r="237" spans="1:13" s="1" customFormat="1" ht="15.75" x14ac:dyDescent="0.25">
      <c r="A237" s="95"/>
      <c r="B237" s="92" t="s">
        <v>311</v>
      </c>
      <c r="C237" s="93">
        <v>233</v>
      </c>
      <c r="D237" s="93">
        <v>596</v>
      </c>
      <c r="E237" s="93">
        <v>1</v>
      </c>
      <c r="F237" s="94">
        <v>0.13886799999999999</v>
      </c>
      <c r="G237" s="60">
        <f t="shared" si="34"/>
        <v>786.40948399999991</v>
      </c>
      <c r="H237" s="60"/>
      <c r="I237" s="18"/>
      <c r="J237" s="18"/>
      <c r="K237" s="18"/>
      <c r="L237" s="19">
        <f t="shared" si="35"/>
        <v>0</v>
      </c>
      <c r="M237" s="12">
        <f t="shared" si="36"/>
        <v>0</v>
      </c>
    </row>
    <row r="238" spans="1:13" s="1" customFormat="1" ht="15.75" x14ac:dyDescent="0.25">
      <c r="A238" s="95"/>
      <c r="B238" s="92" t="s">
        <v>312</v>
      </c>
      <c r="C238" s="93">
        <v>233</v>
      </c>
      <c r="D238" s="93">
        <v>596</v>
      </c>
      <c r="E238" s="93">
        <v>1</v>
      </c>
      <c r="F238" s="94">
        <v>0.13886799999999999</v>
      </c>
      <c r="G238" s="60">
        <f t="shared" si="34"/>
        <v>786.40948399999991</v>
      </c>
      <c r="H238" s="60"/>
      <c r="I238" s="18"/>
      <c r="J238" s="18"/>
      <c r="K238" s="18"/>
      <c r="L238" s="19">
        <f t="shared" si="35"/>
        <v>0</v>
      </c>
      <c r="M238" s="12">
        <f t="shared" si="36"/>
        <v>0</v>
      </c>
    </row>
    <row r="239" spans="1:13" s="1" customFormat="1" ht="15.75" x14ac:dyDescent="0.25">
      <c r="A239" s="95"/>
      <c r="B239" s="92" t="s">
        <v>313</v>
      </c>
      <c r="C239" s="93">
        <v>233</v>
      </c>
      <c r="D239" s="93">
        <v>596</v>
      </c>
      <c r="E239" s="93">
        <v>1</v>
      </c>
      <c r="F239" s="94">
        <v>0.13886799999999999</v>
      </c>
      <c r="G239" s="60">
        <f t="shared" si="34"/>
        <v>786.40948399999991</v>
      </c>
      <c r="H239" s="60"/>
      <c r="I239" s="18"/>
      <c r="J239" s="18"/>
      <c r="K239" s="18"/>
      <c r="L239" s="19">
        <f t="shared" si="35"/>
        <v>0</v>
      </c>
      <c r="M239" s="12">
        <f t="shared" si="36"/>
        <v>0</v>
      </c>
    </row>
    <row r="240" spans="1:13" s="25" customFormat="1" ht="17.25" customHeight="1" x14ac:dyDescent="0.25">
      <c r="A240" s="120" t="s">
        <v>176</v>
      </c>
      <c r="B240" s="120" t="s">
        <v>301</v>
      </c>
      <c r="C240" s="120" t="s">
        <v>171</v>
      </c>
      <c r="D240" s="120" t="s">
        <v>172</v>
      </c>
      <c r="E240" s="120" t="s">
        <v>176</v>
      </c>
      <c r="F240" s="120" t="s">
        <v>163</v>
      </c>
      <c r="G240" s="115" t="s">
        <v>173</v>
      </c>
      <c r="H240" s="81"/>
      <c r="I240" s="115"/>
      <c r="J240" s="81"/>
      <c r="K240" s="115"/>
      <c r="L240" s="19"/>
      <c r="M240" s="12"/>
    </row>
    <row r="241" spans="1:13" s="25" customFormat="1" x14ac:dyDescent="0.25">
      <c r="A241" s="116"/>
      <c r="B241" s="116"/>
      <c r="C241" s="116"/>
      <c r="D241" s="116"/>
      <c r="E241" s="116"/>
      <c r="F241" s="116"/>
      <c r="G241" s="116"/>
      <c r="H241" s="80"/>
      <c r="I241" s="116"/>
      <c r="J241" s="80"/>
      <c r="K241" s="116"/>
      <c r="L241" s="19"/>
      <c r="M241" s="12"/>
    </row>
    <row r="242" spans="1:13" ht="18.75" x14ac:dyDescent="0.25">
      <c r="A242" s="26"/>
      <c r="B242" s="58"/>
      <c r="C242" s="27"/>
      <c r="D242" s="27"/>
      <c r="E242" s="27"/>
      <c r="F242" s="59">
        <f>((C242/1000)*(D242/1000))*A242</f>
        <v>0</v>
      </c>
      <c r="G242" s="60">
        <f t="shared" ref="G242:G248" si="37">F242*$G$9</f>
        <v>0</v>
      </c>
      <c r="H242" s="60"/>
      <c r="I242" s="58"/>
      <c r="J242" s="58"/>
      <c r="K242" s="58"/>
      <c r="L242" s="19">
        <f t="shared" ref="L242:L248" si="38">A242*G242</f>
        <v>0</v>
      </c>
      <c r="M242" s="12">
        <f t="shared" ref="M242:M248" si="39">F242*A242</f>
        <v>0</v>
      </c>
    </row>
    <row r="243" spans="1:13" ht="18.75" x14ac:dyDescent="0.25">
      <c r="A243" s="26"/>
      <c r="B243" s="58"/>
      <c r="C243" s="27"/>
      <c r="D243" s="27"/>
      <c r="E243" s="27"/>
      <c r="F243" s="59">
        <f t="shared" ref="F243:F248" si="40">((C243/1000)*(D243/1000))*A243</f>
        <v>0</v>
      </c>
      <c r="G243" s="60">
        <f t="shared" si="37"/>
        <v>0</v>
      </c>
      <c r="H243" s="60"/>
      <c r="I243" s="58"/>
      <c r="J243" s="58"/>
      <c r="K243" s="58"/>
      <c r="L243" s="19">
        <f t="shared" si="38"/>
        <v>0</v>
      </c>
      <c r="M243" s="12">
        <f t="shared" si="39"/>
        <v>0</v>
      </c>
    </row>
    <row r="244" spans="1:13" ht="18.75" x14ac:dyDescent="0.25">
      <c r="A244" s="26"/>
      <c r="B244" s="58"/>
      <c r="C244" s="27"/>
      <c r="D244" s="27"/>
      <c r="E244" s="27"/>
      <c r="F244" s="59">
        <f t="shared" si="40"/>
        <v>0</v>
      </c>
      <c r="G244" s="60">
        <f t="shared" si="37"/>
        <v>0</v>
      </c>
      <c r="H244" s="60"/>
      <c r="I244" s="58"/>
      <c r="J244" s="58"/>
      <c r="K244" s="58"/>
      <c r="L244" s="19">
        <f t="shared" si="38"/>
        <v>0</v>
      </c>
      <c r="M244" s="12">
        <f t="shared" si="39"/>
        <v>0</v>
      </c>
    </row>
    <row r="245" spans="1:13" ht="18.75" x14ac:dyDescent="0.25">
      <c r="A245" s="26"/>
      <c r="B245" s="58"/>
      <c r="C245" s="27"/>
      <c r="D245" s="27"/>
      <c r="E245" s="27"/>
      <c r="F245" s="59">
        <f t="shared" si="40"/>
        <v>0</v>
      </c>
      <c r="G245" s="60">
        <f t="shared" si="37"/>
        <v>0</v>
      </c>
      <c r="H245" s="60"/>
      <c r="I245" s="58"/>
      <c r="J245" s="58"/>
      <c r="K245" s="58"/>
      <c r="L245" s="19">
        <f t="shared" si="38"/>
        <v>0</v>
      </c>
      <c r="M245" s="12">
        <f t="shared" si="39"/>
        <v>0</v>
      </c>
    </row>
    <row r="246" spans="1:13" ht="18.75" x14ac:dyDescent="0.25">
      <c r="A246" s="26"/>
      <c r="B246" s="58"/>
      <c r="C246" s="27"/>
      <c r="D246" s="27"/>
      <c r="E246" s="27"/>
      <c r="F246" s="59">
        <f t="shared" si="40"/>
        <v>0</v>
      </c>
      <c r="G246" s="60">
        <f t="shared" si="37"/>
        <v>0</v>
      </c>
      <c r="H246" s="60"/>
      <c r="I246" s="58"/>
      <c r="J246" s="58"/>
      <c r="K246" s="58"/>
      <c r="L246" s="19">
        <f t="shared" si="38"/>
        <v>0</v>
      </c>
      <c r="M246" s="12">
        <f t="shared" si="39"/>
        <v>0</v>
      </c>
    </row>
    <row r="247" spans="1:13" ht="18.75" x14ac:dyDescent="0.25">
      <c r="A247" s="26"/>
      <c r="B247" s="58"/>
      <c r="C247" s="27"/>
      <c r="D247" s="27"/>
      <c r="E247" s="27"/>
      <c r="F247" s="59">
        <f t="shared" si="40"/>
        <v>0</v>
      </c>
      <c r="G247" s="60">
        <f t="shared" si="37"/>
        <v>0</v>
      </c>
      <c r="H247" s="60"/>
      <c r="I247" s="58"/>
      <c r="J247" s="58"/>
      <c r="K247" s="58"/>
      <c r="L247" s="19">
        <f t="shared" si="38"/>
        <v>0</v>
      </c>
      <c r="M247" s="12">
        <f t="shared" si="39"/>
        <v>0</v>
      </c>
    </row>
    <row r="248" spans="1:13" ht="18.75" x14ac:dyDescent="0.25">
      <c r="A248" s="26"/>
      <c r="B248" s="58"/>
      <c r="C248" s="27"/>
      <c r="D248" s="27"/>
      <c r="E248" s="27"/>
      <c r="F248" s="59">
        <f t="shared" si="40"/>
        <v>0</v>
      </c>
      <c r="G248" s="60">
        <f t="shared" si="37"/>
        <v>0</v>
      </c>
      <c r="H248" s="60"/>
      <c r="I248" s="58"/>
      <c r="J248" s="58"/>
      <c r="K248" s="58"/>
      <c r="L248" s="19">
        <f t="shared" si="38"/>
        <v>0</v>
      </c>
      <c r="M248" s="12">
        <f t="shared" si="39"/>
        <v>0</v>
      </c>
    </row>
    <row r="249" spans="1:13" x14ac:dyDescent="0.25">
      <c r="A249" s="28"/>
      <c r="B249" s="4"/>
      <c r="C249" s="4"/>
      <c r="D249" s="4"/>
      <c r="E249" s="29"/>
      <c r="F249" s="30"/>
      <c r="G249" s="31"/>
      <c r="H249" s="31"/>
      <c r="I249" s="29"/>
      <c r="J249" s="4"/>
      <c r="K249" s="4"/>
    </row>
    <row r="250" spans="1:13" ht="30" customHeight="1" x14ac:dyDescent="0.25">
      <c r="A250" s="113" t="s">
        <v>177</v>
      </c>
      <c r="B250" s="113"/>
      <c r="C250" s="113"/>
      <c r="D250" s="113"/>
      <c r="E250" s="114"/>
      <c r="F250" s="32">
        <f>SUM(M12:M248)</f>
        <v>0</v>
      </c>
      <c r="G250" s="33">
        <f>SUM(L12:L248)</f>
        <v>0</v>
      </c>
      <c r="H250" s="34">
        <f>SUM(R12:R248)</f>
        <v>0</v>
      </c>
      <c r="I250" s="35">
        <f>SUM(I12:I248)</f>
        <v>0</v>
      </c>
      <c r="J250" s="36">
        <f>SUM(J12:J248)</f>
        <v>0</v>
      </c>
      <c r="K250" s="37">
        <f>SUM(K12:K248)</f>
        <v>0</v>
      </c>
    </row>
    <row r="252" spans="1:13" ht="18" customHeight="1" x14ac:dyDescent="0.25">
      <c r="A252" s="1" t="s">
        <v>183</v>
      </c>
    </row>
    <row r="253" spans="1:13" ht="18" customHeight="1" x14ac:dyDescent="0.25">
      <c r="A253" s="1" t="s">
        <v>336</v>
      </c>
    </row>
    <row r="254" spans="1:13" ht="18" customHeight="1" x14ac:dyDescent="0.25">
      <c r="A254" s="38" t="s">
        <v>238</v>
      </c>
    </row>
  </sheetData>
  <sheetProtection algorithmName="SHA-512" hashValue="TQjorsjYqe/sK/ZbHc/VJxz4GNGqw+UmnAyUc5T6Ov7NCVakwGx6SWmSsU3t8CwGEtRWdhYb4pmmV/Fj9a72pg==" saltValue="TzuwpUXzOgHCT+EIEVjx+Q==" spinCount="100000" sheet="1" objects="1" scenarios="1"/>
  <protectedRanges>
    <protectedRange algorithmName="SHA-512" hashValue="TqFed3TYxT1+CIvBvDpB9NdsJYw8XFoQz6sw1qsibaecpJ3xpAUucpcw45xpBwt0MvPgZ2wXM1XJF4ampTk53Q==" saltValue="QJyxpDCbMaJHqjgAq43XHw==" spinCount="100000" sqref="F242:H249 C107:K107 F186:K187 F108:K108 H114:K114 C109:K113 C158:K176 F177:K178 C188:K190 A183:A190 A107:A114 C183:K185 C12:K24 C26:K85 A158:A178 F25:K25 F86:K90 F179:G182 A12:A95 C102:K105 C215:K218 A215:A239 H219:K239 C91:K101" name="zamowienie"/>
    <protectedRange algorithmName="SHA-512" hashValue="TqFed3TYxT1+CIvBvDpB9NdsJYw8XFoQz6sw1qsibaecpJ3xpAUucpcw45xpBwt0MvPgZ2wXM1XJF4ampTk53Q==" saltValue="QJyxpDCbMaJHqjgAq43XHw==" spinCount="100000" sqref="A11 C11:K11" name="zamowienie_1"/>
    <protectedRange algorithmName="SHA-512" hashValue="TqFed3TYxT1+CIvBvDpB9NdsJYw8XFoQz6sw1qsibaecpJ3xpAUucpcw45xpBwt0MvPgZ2wXM1XJF4ampTk53Q==" saltValue="QJyxpDCbMaJHqjgAq43XHw==" spinCount="100000" sqref="A106 C106:K106" name="zamowienie_1_1"/>
    <protectedRange algorithmName="SHA-512" hashValue="TqFed3TYxT1+CIvBvDpB9NdsJYw8XFoQz6sw1qsibaecpJ3xpAUucpcw45xpBwt0MvPgZ2wXM1XJF4ampTk53Q==" saltValue="QJyxpDCbMaJHqjgAq43XHw==" spinCount="100000" sqref="B186:E187" name="zamowienie_5"/>
    <protectedRange algorithmName="SHA-512" hashValue="TqFed3TYxT1+CIvBvDpB9NdsJYw8XFoQz6sw1qsibaecpJ3xpAUucpcw45xpBwt0MvPgZ2wXM1XJF4ampTk53Q==" saltValue="QJyxpDCbMaJHqjgAq43XHw==" spinCount="100000" sqref="B108:E108" name="zamowienie_4"/>
    <protectedRange algorithmName="SHA-512" hashValue="TqFed3TYxT1+CIvBvDpB9NdsJYw8XFoQz6sw1qsibaecpJ3xpAUucpcw45xpBwt0MvPgZ2wXM1XJF4ampTk53Q==" saltValue="QJyxpDCbMaJHqjgAq43XHw==" spinCount="100000" sqref="B114:G114" name="zamowienie_1_2"/>
    <protectedRange algorithmName="SHA-512" hashValue="TqFed3TYxT1+CIvBvDpB9NdsJYw8XFoQz6sw1qsibaecpJ3xpAUucpcw45xpBwt0MvPgZ2wXM1XJF4ampTk53Q==" saltValue="QJyxpDCbMaJHqjgAq43XHw==" spinCount="100000" sqref="B177:E178" name="zamowienie_2_1"/>
    <protectedRange algorithmName="SHA-512" hashValue="TqFed3TYxT1+CIvBvDpB9NdsJYw8XFoQz6sw1qsibaecpJ3xpAUucpcw45xpBwt0MvPgZ2wXM1XJF4ampTk53Q==" saltValue="QJyxpDCbMaJHqjgAq43XHw==" spinCount="100000" sqref="B25:E25" name="zamowienie_2"/>
    <protectedRange algorithmName="SHA-512" hashValue="TqFed3TYxT1+CIvBvDpB9NdsJYw8XFoQz6sw1qsibaecpJ3xpAUucpcw45xpBwt0MvPgZ2wXM1XJF4ampTk53Q==" saltValue="QJyxpDCbMaJHqjgAq43XHw==" spinCount="100000" sqref="B86:E90" name="zamowienie_1_3"/>
    <protectedRange algorithmName="SHA-512" hashValue="TqFed3TYxT1+CIvBvDpB9NdsJYw8XFoQz6sw1qsibaecpJ3xpAUucpcw45xpBwt0MvPgZ2wXM1XJF4ampTk53Q==" saltValue="QJyxpDCbMaJHqjgAq43XHw==" spinCount="100000" sqref="H115:K129 A115:A157 C130:K157" name="zamowienie_6"/>
    <protectedRange algorithmName="SHA-512" hashValue="TqFed3TYxT1+CIvBvDpB9NdsJYw8XFoQz6sw1qsibaecpJ3xpAUucpcw45xpBwt0MvPgZ2wXM1XJF4ampTk53Q==" saltValue="QJyxpDCbMaJHqjgAq43XHw==" spinCount="100000" sqref="B115:G129" name="zamowienie_1_2_2"/>
    <protectedRange algorithmName="SHA-512" hashValue="TqFed3TYxT1+CIvBvDpB9NdsJYw8XFoQz6sw1qsibaecpJ3xpAUucpcw45xpBwt0MvPgZ2wXM1XJF4ampTk53Q==" saltValue="QJyxpDCbMaJHqjgAq43XHw==" spinCount="100000" sqref="A179:A182 H179:K182" name="zamowienie_9"/>
    <protectedRange algorithmName="SHA-512" hashValue="TqFed3TYxT1+CIvBvDpB9NdsJYw8XFoQz6sw1qsibaecpJ3xpAUucpcw45xpBwt0MvPgZ2wXM1XJF4ampTk53Q==" saltValue="QJyxpDCbMaJHqjgAq43XHw==" spinCount="100000" sqref="B179:E182" name="zamowienie_2_2"/>
    <protectedRange algorithmName="SHA-512" hashValue="TqFed3TYxT1+CIvBvDpB9NdsJYw8XFoQz6sw1qsibaecpJ3xpAUucpcw45xpBwt0MvPgZ2wXM1XJF4ampTk53Q==" saltValue="QJyxpDCbMaJHqjgAq43XHw==" spinCount="100000" sqref="A191:A214 C191:K199 F200:K208 C209:K214" name="zamowienie_10"/>
    <protectedRange algorithmName="SHA-512" hashValue="TqFed3TYxT1+CIvBvDpB9NdsJYw8XFoQz6sw1qsibaecpJ3xpAUucpcw45xpBwt0MvPgZ2wXM1XJF4ampTk53Q==" saltValue="QJyxpDCbMaJHqjgAq43XHw==" spinCount="100000" sqref="C200:E208" name="zamowienie_3_2"/>
    <protectedRange algorithmName="SHA-512" hashValue="TqFed3TYxT1+CIvBvDpB9NdsJYw8XFoQz6sw1qsibaecpJ3xpAUucpcw45xpBwt0MvPgZ2wXM1XJF4ampTk53Q==" saltValue="QJyxpDCbMaJHqjgAq43XHw==" spinCount="100000" sqref="B102:F105 B96:F101" name="zamowienie_3"/>
    <protectedRange algorithmName="SHA-512" hashValue="TqFed3TYxT1+CIvBvDpB9NdsJYw8XFoQz6sw1qsibaecpJ3xpAUucpcw45xpBwt0MvPgZ2wXM1XJF4ampTk53Q==" saltValue="QJyxpDCbMaJHqjgAq43XHw==" spinCount="100000" sqref="B219:G239" name="zamowienie_7"/>
  </protectedRanges>
  <mergeCells count="213">
    <mergeCell ref="A232:A233"/>
    <mergeCell ref="B232:B233"/>
    <mergeCell ref="F232:F233"/>
    <mergeCell ref="G232:G233"/>
    <mergeCell ref="A102:A103"/>
    <mergeCell ref="B102:B103"/>
    <mergeCell ref="F102:F103"/>
    <mergeCell ref="A219:A221"/>
    <mergeCell ref="B219:B221"/>
    <mergeCell ref="F219:F221"/>
    <mergeCell ref="G219:G221"/>
    <mergeCell ref="A222:A224"/>
    <mergeCell ref="B222:B224"/>
    <mergeCell ref="F222:F224"/>
    <mergeCell ref="G222:G224"/>
    <mergeCell ref="G215:G216"/>
    <mergeCell ref="B171:B172"/>
    <mergeCell ref="A188:A190"/>
    <mergeCell ref="B188:B190"/>
    <mergeCell ref="F188:F190"/>
    <mergeCell ref="G188:G190"/>
    <mergeCell ref="A215:A216"/>
    <mergeCell ref="G228:G229"/>
    <mergeCell ref="A230:A231"/>
    <mergeCell ref="B230:B231"/>
    <mergeCell ref="A98:A99"/>
    <mergeCell ref="B98:B99"/>
    <mergeCell ref="F98:F99"/>
    <mergeCell ref="A100:A101"/>
    <mergeCell ref="B100:B101"/>
    <mergeCell ref="F100:F101"/>
    <mergeCell ref="F230:F231"/>
    <mergeCell ref="F228:F229"/>
    <mergeCell ref="A213:A214"/>
    <mergeCell ref="B213:B214"/>
    <mergeCell ref="F213:F214"/>
    <mergeCell ref="F203:F205"/>
    <mergeCell ref="A191:A193"/>
    <mergeCell ref="B191:B193"/>
    <mergeCell ref="F191:F193"/>
    <mergeCell ref="A169:A170"/>
    <mergeCell ref="A132:A133"/>
    <mergeCell ref="A134:A135"/>
    <mergeCell ref="A140:A141"/>
    <mergeCell ref="A142:A143"/>
    <mergeCell ref="B142:B143"/>
    <mergeCell ref="F142:F143"/>
    <mergeCell ref="A148:A149"/>
    <mergeCell ref="G230:G231"/>
    <mergeCell ref="A138:A139"/>
    <mergeCell ref="B138:B139"/>
    <mergeCell ref="F138:F139"/>
    <mergeCell ref="G138:G139"/>
    <mergeCell ref="I240:I241"/>
    <mergeCell ref="K240:K241"/>
    <mergeCell ref="A250:E250"/>
    <mergeCell ref="B217:B218"/>
    <mergeCell ref="F217:F218"/>
    <mergeCell ref="G217:G218"/>
    <mergeCell ref="B240:B241"/>
    <mergeCell ref="C240:C241"/>
    <mergeCell ref="D240:D241"/>
    <mergeCell ref="E240:E241"/>
    <mergeCell ref="F240:F241"/>
    <mergeCell ref="G240:G241"/>
    <mergeCell ref="A217:A218"/>
    <mergeCell ref="A225:A227"/>
    <mergeCell ref="B225:B227"/>
    <mergeCell ref="F225:F227"/>
    <mergeCell ref="G225:G227"/>
    <mergeCell ref="A228:A229"/>
    <mergeCell ref="B228:B229"/>
    <mergeCell ref="G213:G214"/>
    <mergeCell ref="H8:I8"/>
    <mergeCell ref="J8:K8"/>
    <mergeCell ref="G177:G178"/>
    <mergeCell ref="F177:F178"/>
    <mergeCell ref="A177:A178"/>
    <mergeCell ref="B177:B178"/>
    <mergeCell ref="A167:A168"/>
    <mergeCell ref="B167:B168"/>
    <mergeCell ref="A174:A176"/>
    <mergeCell ref="B174:B176"/>
    <mergeCell ref="F174:F176"/>
    <mergeCell ref="G174:G176"/>
    <mergeCell ref="A171:A172"/>
    <mergeCell ref="B134:B135"/>
    <mergeCell ref="F134:F135"/>
    <mergeCell ref="G134:G135"/>
    <mergeCell ref="A136:A137"/>
    <mergeCell ref="B136:B137"/>
    <mergeCell ref="F136:F137"/>
    <mergeCell ref="G136:G137"/>
    <mergeCell ref="G200:G202"/>
    <mergeCell ref="A203:A205"/>
    <mergeCell ref="B203:B205"/>
    <mergeCell ref="G191:G193"/>
    <mergeCell ref="B194:B196"/>
    <mergeCell ref="F194:F196"/>
    <mergeCell ref="G194:G196"/>
    <mergeCell ref="F215:F216"/>
    <mergeCell ref="L8:L10"/>
    <mergeCell ref="M8:M10"/>
    <mergeCell ref="F171:F172"/>
    <mergeCell ref="G171:G172"/>
    <mergeCell ref="B169:B170"/>
    <mergeCell ref="F169:F170"/>
    <mergeCell ref="G169:G170"/>
    <mergeCell ref="F167:F168"/>
    <mergeCell ref="G167:G168"/>
    <mergeCell ref="B215:B216"/>
    <mergeCell ref="G186:G187"/>
    <mergeCell ref="F186:F187"/>
    <mergeCell ref="B197:B199"/>
    <mergeCell ref="B132:B133"/>
    <mergeCell ref="F132:F133"/>
    <mergeCell ref="G132:G133"/>
    <mergeCell ref="B140:B141"/>
    <mergeCell ref="F140:F141"/>
    <mergeCell ref="G140:G141"/>
    <mergeCell ref="A8:A10"/>
    <mergeCell ref="B8:B10"/>
    <mergeCell ref="C8:D8"/>
    <mergeCell ref="E8:E10"/>
    <mergeCell ref="F8:F10"/>
    <mergeCell ref="A130:A131"/>
    <mergeCell ref="B130:B131"/>
    <mergeCell ref="F130:F131"/>
    <mergeCell ref="G130:G131"/>
    <mergeCell ref="F4:G6"/>
    <mergeCell ref="H4:K4"/>
    <mergeCell ref="H5:K6"/>
    <mergeCell ref="H2:K2"/>
    <mergeCell ref="A1:K1"/>
    <mergeCell ref="A240:A241"/>
    <mergeCell ref="A4:B4"/>
    <mergeCell ref="C4:E4"/>
    <mergeCell ref="A5:B6"/>
    <mergeCell ref="C5:E6"/>
    <mergeCell ref="A11:K11"/>
    <mergeCell ref="A23:A24"/>
    <mergeCell ref="B23:B24"/>
    <mergeCell ref="E23:E24"/>
    <mergeCell ref="F23:F24"/>
    <mergeCell ref="G23:G24"/>
    <mergeCell ref="A2:B2"/>
    <mergeCell ref="C2:E2"/>
    <mergeCell ref="F2:G2"/>
    <mergeCell ref="A3:B3"/>
    <mergeCell ref="C3:K3"/>
    <mergeCell ref="A106:K106"/>
    <mergeCell ref="C9:C10"/>
    <mergeCell ref="D9:D10"/>
    <mergeCell ref="G142:G143"/>
    <mergeCell ref="A144:A145"/>
    <mergeCell ref="B144:B145"/>
    <mergeCell ref="F144:F145"/>
    <mergeCell ref="G144:G145"/>
    <mergeCell ref="A146:A147"/>
    <mergeCell ref="B146:B147"/>
    <mergeCell ref="F146:F147"/>
    <mergeCell ref="G146:G147"/>
    <mergeCell ref="B148:B149"/>
    <mergeCell ref="F148:F149"/>
    <mergeCell ref="G148:G149"/>
    <mergeCell ref="A150:A151"/>
    <mergeCell ref="B150:B151"/>
    <mergeCell ref="F150:F151"/>
    <mergeCell ref="G150:G151"/>
    <mergeCell ref="A152:A153"/>
    <mergeCell ref="B152:B153"/>
    <mergeCell ref="F152:F153"/>
    <mergeCell ref="G152:G153"/>
    <mergeCell ref="A154:A155"/>
    <mergeCell ref="B154:B155"/>
    <mergeCell ref="F154:F155"/>
    <mergeCell ref="G154:G155"/>
    <mergeCell ref="A156:A157"/>
    <mergeCell ref="B156:B157"/>
    <mergeCell ref="F156:F157"/>
    <mergeCell ref="G156:G157"/>
    <mergeCell ref="A181:A182"/>
    <mergeCell ref="B181:B182"/>
    <mergeCell ref="F181:F182"/>
    <mergeCell ref="G181:G182"/>
    <mergeCell ref="A179:A180"/>
    <mergeCell ref="B179:B180"/>
    <mergeCell ref="F179:F180"/>
    <mergeCell ref="G179:G180"/>
    <mergeCell ref="B184:B185"/>
    <mergeCell ref="F184:F185"/>
    <mergeCell ref="G184:G185"/>
    <mergeCell ref="A186:A187"/>
    <mergeCell ref="B186:B187"/>
    <mergeCell ref="A184:A185"/>
    <mergeCell ref="A211:A212"/>
    <mergeCell ref="B211:B212"/>
    <mergeCell ref="F211:F212"/>
    <mergeCell ref="G211:G212"/>
    <mergeCell ref="G203:G205"/>
    <mergeCell ref="A206:A208"/>
    <mergeCell ref="B206:B208"/>
    <mergeCell ref="F206:F208"/>
    <mergeCell ref="G206:G208"/>
    <mergeCell ref="A209:A210"/>
    <mergeCell ref="B209:B210"/>
    <mergeCell ref="F209:F210"/>
    <mergeCell ref="G209:G210"/>
    <mergeCell ref="F197:F199"/>
    <mergeCell ref="G197:G199"/>
    <mergeCell ref="A200:A202"/>
    <mergeCell ref="B200:B202"/>
    <mergeCell ref="F200:F202"/>
  </mergeCells>
  <pageMargins left="0.7" right="0.7" top="0.75" bottom="0.75" header="0.3" footer="0.3"/>
  <pageSetup paperSize="9" scale="3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fitToPage="1"/>
  </sheetPr>
  <dimension ref="A1:N250"/>
  <sheetViews>
    <sheetView zoomScaleNormal="100" workbookViewId="0">
      <pane ySplit="10" topLeftCell="A11" activePane="bottomLeft" state="frozenSplit"/>
      <selection activeCell="K20" sqref="K20"/>
      <selection pane="bottomLeft" sqref="A1:K1"/>
    </sheetView>
  </sheetViews>
  <sheetFormatPr defaultColWidth="9.140625" defaultRowHeight="15" x14ac:dyDescent="0.25"/>
  <cols>
    <col min="1" max="1" width="16.7109375" style="1" bestFit="1" customWidth="1"/>
    <col min="2" max="2" width="27.140625" style="2" bestFit="1" customWidth="1"/>
    <col min="3" max="4" width="9.140625" style="2"/>
    <col min="5" max="5" width="16.7109375" style="2" customWidth="1"/>
    <col min="6" max="6" width="14.85546875" style="2" customWidth="1"/>
    <col min="7" max="8" width="18.140625" style="2" customWidth="1"/>
    <col min="9" max="10" width="16.42578125" style="2" customWidth="1"/>
    <col min="11" max="11" width="20.7109375" style="2" customWidth="1"/>
    <col min="12" max="12" width="15" style="1" hidden="1" customWidth="1"/>
    <col min="13" max="13" width="15" style="12" hidden="1" customWidth="1"/>
    <col min="14" max="14" width="26" style="1" customWidth="1"/>
    <col min="15" max="15" width="30.7109375" style="2" customWidth="1"/>
    <col min="16" max="16" width="25.85546875" style="2" customWidth="1"/>
    <col min="17" max="17" width="24.5703125" style="2" customWidth="1"/>
    <col min="18" max="18" width="27.5703125" style="2" customWidth="1"/>
    <col min="19" max="19" width="25.85546875" style="2" customWidth="1"/>
    <col min="20" max="20" width="28.28515625" style="2" customWidth="1"/>
    <col min="21" max="21" width="28.42578125" style="2" customWidth="1"/>
    <col min="22" max="22" width="19.42578125" style="2" customWidth="1"/>
    <col min="23" max="23" width="22" style="2" customWidth="1"/>
    <col min="24" max="24" width="25.85546875" style="2" customWidth="1"/>
    <col min="25" max="25" width="27" style="2" customWidth="1"/>
    <col min="26" max="26" width="38" style="2" customWidth="1"/>
    <col min="27" max="28" width="20.5703125" style="2" customWidth="1"/>
    <col min="29" max="29" width="28.5703125" style="2" customWidth="1"/>
    <col min="30" max="30" width="32.140625" style="2" customWidth="1"/>
    <col min="31" max="31" width="22.140625" style="2" customWidth="1"/>
    <col min="32" max="32" width="19.7109375" style="2" customWidth="1"/>
    <col min="33" max="16384" width="9.140625" style="2"/>
  </cols>
  <sheetData>
    <row r="1" spans="1:14" s="1" customFormat="1" ht="90.75" customHeight="1" thickBot="1" x14ac:dyDescent="0.3">
      <c r="A1" s="207" t="s">
        <v>342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4" s="1" customFormat="1" ht="29.25" customHeight="1" thickBot="1" x14ac:dyDescent="0.3">
      <c r="A2" s="141" t="s">
        <v>164</v>
      </c>
      <c r="B2" s="142"/>
      <c r="C2" s="145"/>
      <c r="D2" s="146"/>
      <c r="E2" s="147"/>
      <c r="F2" s="151" t="s">
        <v>165</v>
      </c>
      <c r="G2" s="152"/>
      <c r="H2" s="122"/>
      <c r="I2" s="123"/>
      <c r="J2" s="123"/>
      <c r="K2" s="124"/>
      <c r="L2" s="2"/>
      <c r="M2" s="2"/>
    </row>
    <row r="3" spans="1:14" s="1" customFormat="1" ht="29.25" customHeight="1" thickBot="1" x14ac:dyDescent="0.3">
      <c r="A3" s="153" t="s">
        <v>300</v>
      </c>
      <c r="B3" s="154"/>
      <c r="C3" s="158"/>
      <c r="D3" s="159"/>
      <c r="E3" s="159"/>
      <c r="F3" s="159"/>
      <c r="G3" s="159"/>
      <c r="H3" s="159"/>
      <c r="I3" s="159"/>
      <c r="J3" s="159"/>
      <c r="K3" s="160"/>
      <c r="L3" s="2"/>
      <c r="M3" s="2"/>
    </row>
    <row r="4" spans="1:14" s="1" customFormat="1" ht="30" customHeight="1" thickBot="1" x14ac:dyDescent="0.3">
      <c r="A4" s="143" t="s">
        <v>167</v>
      </c>
      <c r="B4" s="144"/>
      <c r="C4" s="148"/>
      <c r="D4" s="149"/>
      <c r="E4" s="150"/>
      <c r="F4" s="176" t="s">
        <v>169</v>
      </c>
      <c r="G4" s="177"/>
      <c r="H4" s="128"/>
      <c r="I4" s="129"/>
      <c r="J4" s="129"/>
      <c r="K4" s="130"/>
      <c r="L4" s="2"/>
      <c r="M4" s="2"/>
    </row>
    <row r="5" spans="1:14" s="1" customFormat="1" x14ac:dyDescent="0.25">
      <c r="A5" s="167" t="s">
        <v>168</v>
      </c>
      <c r="B5" s="168"/>
      <c r="C5" s="161"/>
      <c r="D5" s="162"/>
      <c r="E5" s="163"/>
      <c r="F5" s="178"/>
      <c r="G5" s="179"/>
      <c r="H5" s="204"/>
      <c r="I5" s="205"/>
      <c r="J5" s="205"/>
      <c r="K5" s="206"/>
      <c r="L5" s="2"/>
      <c r="M5" s="2"/>
    </row>
    <row r="6" spans="1:14" s="1" customFormat="1" ht="15.75" thickBot="1" x14ac:dyDescent="0.3">
      <c r="A6" s="169"/>
      <c r="B6" s="170"/>
      <c r="C6" s="164"/>
      <c r="D6" s="165"/>
      <c r="E6" s="166"/>
      <c r="F6" s="180"/>
      <c r="G6" s="181"/>
      <c r="H6" s="131"/>
      <c r="I6" s="132"/>
      <c r="J6" s="132"/>
      <c r="K6" s="133"/>
      <c r="L6" s="2"/>
      <c r="M6" s="2"/>
    </row>
    <row r="7" spans="1:14" s="1" customFormat="1" ht="40.5" customHeight="1" thickBot="1" x14ac:dyDescent="0.3">
      <c r="A7" s="3"/>
      <c r="B7" s="90"/>
      <c r="C7" s="4"/>
      <c r="D7" s="4"/>
      <c r="E7" s="4"/>
      <c r="F7" s="5"/>
      <c r="G7" s="5"/>
      <c r="H7" s="5"/>
      <c r="I7" s="6"/>
      <c r="J7" s="6"/>
      <c r="K7" s="6"/>
      <c r="L7" s="2"/>
      <c r="M7" s="2"/>
    </row>
    <row r="8" spans="1:14" s="8" customFormat="1" ht="15.75" customHeight="1" thickBot="1" x14ac:dyDescent="0.3">
      <c r="A8" s="195" t="s">
        <v>191</v>
      </c>
      <c r="B8" s="196" t="s">
        <v>178</v>
      </c>
      <c r="C8" s="196" t="s">
        <v>189</v>
      </c>
      <c r="D8" s="196"/>
      <c r="E8" s="197" t="s">
        <v>190</v>
      </c>
      <c r="F8" s="196" t="s">
        <v>289</v>
      </c>
      <c r="G8" s="89" t="s">
        <v>170</v>
      </c>
      <c r="H8" s="210" t="s">
        <v>192</v>
      </c>
      <c r="I8" s="211"/>
      <c r="J8" s="210" t="s">
        <v>235</v>
      </c>
      <c r="K8" s="211"/>
      <c r="L8" s="97" t="s">
        <v>161</v>
      </c>
      <c r="M8" s="108" t="s">
        <v>162</v>
      </c>
      <c r="N8" s="7"/>
    </row>
    <row r="9" spans="1:14" s="8" customFormat="1" ht="21" customHeight="1" thickBot="1" x14ac:dyDescent="0.3">
      <c r="A9" s="97"/>
      <c r="B9" s="194"/>
      <c r="C9" s="194" t="s">
        <v>171</v>
      </c>
      <c r="D9" s="194" t="s">
        <v>172</v>
      </c>
      <c r="E9" s="198"/>
      <c r="F9" s="194"/>
      <c r="G9" s="9">
        <v>5826</v>
      </c>
      <c r="H9" s="9"/>
      <c r="I9" s="9">
        <v>1370</v>
      </c>
      <c r="J9" s="10"/>
      <c r="K9" s="9">
        <v>2058</v>
      </c>
      <c r="L9" s="97"/>
      <c r="M9" s="109"/>
      <c r="N9" s="7"/>
    </row>
    <row r="10" spans="1:14" s="8" customFormat="1" ht="13.5" thickBot="1" x14ac:dyDescent="0.3">
      <c r="A10" s="97"/>
      <c r="B10" s="194"/>
      <c r="C10" s="194"/>
      <c r="D10" s="194"/>
      <c r="E10" s="199"/>
      <c r="F10" s="194"/>
      <c r="G10" s="11" t="s">
        <v>314</v>
      </c>
      <c r="H10" s="11" t="s">
        <v>163</v>
      </c>
      <c r="I10" s="88" t="s">
        <v>337</v>
      </c>
      <c r="J10" s="88" t="s">
        <v>163</v>
      </c>
      <c r="K10" s="88" t="s">
        <v>337</v>
      </c>
      <c r="L10" s="97"/>
      <c r="M10" s="110"/>
      <c r="N10" s="7"/>
    </row>
    <row r="11" spans="1:14" ht="24" customHeight="1" thickBot="1" x14ac:dyDescent="0.3">
      <c r="A11" s="137" t="s">
        <v>315</v>
      </c>
      <c r="B11" s="137"/>
      <c r="C11" s="137"/>
      <c r="D11" s="137"/>
      <c r="E11" s="137"/>
      <c r="F11" s="137"/>
      <c r="G11" s="137"/>
      <c r="H11" s="137"/>
      <c r="I11" s="201"/>
      <c r="J11" s="201"/>
      <c r="K11" s="201"/>
    </row>
    <row r="12" spans="1:14" s="1" customFormat="1" ht="18.75" x14ac:dyDescent="0.25">
      <c r="A12" s="13"/>
      <c r="B12" s="14" t="s">
        <v>112</v>
      </c>
      <c r="C12" s="14">
        <v>714</v>
      </c>
      <c r="D12" s="14">
        <v>146</v>
      </c>
      <c r="E12" s="14">
        <v>1</v>
      </c>
      <c r="F12" s="15">
        <f t="shared" ref="F12:F22" si="0">((C12/1000)*(D12/1000))*E12</f>
        <v>0.10424399999999999</v>
      </c>
      <c r="G12" s="16">
        <f>F12*$G$9</f>
        <v>607.32554399999992</v>
      </c>
      <c r="H12" s="17"/>
      <c r="I12" s="18"/>
      <c r="J12" s="18"/>
      <c r="K12" s="18"/>
      <c r="L12" s="19">
        <f t="shared" ref="L12" si="1">A12*G12</f>
        <v>0</v>
      </c>
      <c r="M12" s="12">
        <f t="shared" ref="M12" si="2">F12*A12</f>
        <v>0</v>
      </c>
    </row>
    <row r="13" spans="1:14" s="1" customFormat="1" ht="18.75" x14ac:dyDescent="0.25">
      <c r="A13" s="87"/>
      <c r="B13" s="58" t="s">
        <v>115</v>
      </c>
      <c r="C13" s="58">
        <v>714</v>
      </c>
      <c r="D13" s="58">
        <v>296</v>
      </c>
      <c r="E13" s="58">
        <v>1</v>
      </c>
      <c r="F13" s="59">
        <f t="shared" si="0"/>
        <v>0.21134399999999998</v>
      </c>
      <c r="G13" s="60">
        <f>F13*$G$9</f>
        <v>1231.2901439999998</v>
      </c>
      <c r="H13" s="20"/>
      <c r="I13" s="18"/>
      <c r="J13" s="18"/>
      <c r="K13" s="18"/>
      <c r="L13" s="19">
        <f t="shared" ref="L13:L76" si="3">A13*G13</f>
        <v>0</v>
      </c>
      <c r="M13" s="12">
        <f t="shared" ref="M13:M76" si="4">F13*A13</f>
        <v>0</v>
      </c>
    </row>
    <row r="14" spans="1:14" s="1" customFormat="1" ht="18.75" x14ac:dyDescent="0.25">
      <c r="A14" s="87"/>
      <c r="B14" s="58" t="s">
        <v>113</v>
      </c>
      <c r="C14" s="58">
        <v>714</v>
      </c>
      <c r="D14" s="58">
        <v>396</v>
      </c>
      <c r="E14" s="58">
        <v>1</v>
      </c>
      <c r="F14" s="59">
        <f t="shared" si="0"/>
        <v>0.282744</v>
      </c>
      <c r="G14" s="60">
        <f t="shared" ref="G14:G23" si="5">F14*$G$9</f>
        <v>1647.2665440000001</v>
      </c>
      <c r="H14" s="60"/>
      <c r="I14" s="18"/>
      <c r="J14" s="18"/>
      <c r="K14" s="18"/>
      <c r="L14" s="19">
        <f t="shared" si="3"/>
        <v>0</v>
      </c>
      <c r="M14" s="12">
        <f t="shared" si="4"/>
        <v>0</v>
      </c>
    </row>
    <row r="15" spans="1:14" s="1" customFormat="1" ht="18.75" x14ac:dyDescent="0.25">
      <c r="A15" s="87"/>
      <c r="B15" s="58" t="s">
        <v>114</v>
      </c>
      <c r="C15" s="58">
        <v>714</v>
      </c>
      <c r="D15" s="58">
        <v>446</v>
      </c>
      <c r="E15" s="58">
        <v>1</v>
      </c>
      <c r="F15" s="59">
        <f t="shared" si="0"/>
        <v>0.318444</v>
      </c>
      <c r="G15" s="60">
        <f t="shared" si="5"/>
        <v>1855.2547440000001</v>
      </c>
      <c r="H15" s="60"/>
      <c r="I15" s="18"/>
      <c r="J15" s="18"/>
      <c r="K15" s="18"/>
      <c r="L15" s="19">
        <f t="shared" si="3"/>
        <v>0</v>
      </c>
      <c r="M15" s="12">
        <f t="shared" si="4"/>
        <v>0</v>
      </c>
    </row>
    <row r="16" spans="1:14" s="1" customFormat="1" ht="18.75" x14ac:dyDescent="0.25">
      <c r="A16" s="87"/>
      <c r="B16" s="58" t="s">
        <v>116</v>
      </c>
      <c r="C16" s="58">
        <v>714</v>
      </c>
      <c r="D16" s="58">
        <v>496</v>
      </c>
      <c r="E16" s="58">
        <v>1</v>
      </c>
      <c r="F16" s="59">
        <f t="shared" si="0"/>
        <v>0.35414399999999996</v>
      </c>
      <c r="G16" s="60">
        <f t="shared" si="5"/>
        <v>2063.2429439999996</v>
      </c>
      <c r="H16" s="60"/>
      <c r="I16" s="18"/>
      <c r="J16" s="18"/>
      <c r="K16" s="18"/>
      <c r="L16" s="19">
        <f t="shared" si="3"/>
        <v>0</v>
      </c>
      <c r="M16" s="12">
        <f t="shared" si="4"/>
        <v>0</v>
      </c>
    </row>
    <row r="17" spans="1:14" s="1" customFormat="1" ht="18.75" x14ac:dyDescent="0.25">
      <c r="A17" s="87"/>
      <c r="B17" s="58" t="s">
        <v>117</v>
      </c>
      <c r="C17" s="58">
        <v>714</v>
      </c>
      <c r="D17" s="58">
        <v>596</v>
      </c>
      <c r="E17" s="58">
        <v>1</v>
      </c>
      <c r="F17" s="59">
        <f t="shared" si="0"/>
        <v>0.42554399999999998</v>
      </c>
      <c r="G17" s="60">
        <f t="shared" si="5"/>
        <v>2479.2193440000001</v>
      </c>
      <c r="H17" s="60"/>
      <c r="I17" s="18"/>
      <c r="J17" s="18"/>
      <c r="K17" s="18"/>
      <c r="L17" s="19">
        <f t="shared" si="3"/>
        <v>0</v>
      </c>
      <c r="M17" s="12">
        <f t="shared" si="4"/>
        <v>0</v>
      </c>
    </row>
    <row r="18" spans="1:14" s="1" customFormat="1" ht="18.75" x14ac:dyDescent="0.25">
      <c r="A18" s="87"/>
      <c r="B18" s="58" t="s">
        <v>12</v>
      </c>
      <c r="C18" s="58">
        <v>714</v>
      </c>
      <c r="D18" s="58">
        <v>296</v>
      </c>
      <c r="E18" s="58">
        <v>2</v>
      </c>
      <c r="F18" s="59">
        <f t="shared" si="0"/>
        <v>0.42268799999999995</v>
      </c>
      <c r="G18" s="60">
        <f t="shared" si="5"/>
        <v>2462.5802879999997</v>
      </c>
      <c r="H18" s="60"/>
      <c r="I18" s="18"/>
      <c r="J18" s="18"/>
      <c r="K18" s="18"/>
      <c r="L18" s="19">
        <f t="shared" si="3"/>
        <v>0</v>
      </c>
      <c r="M18" s="12">
        <f t="shared" si="4"/>
        <v>0</v>
      </c>
    </row>
    <row r="19" spans="1:14" s="1" customFormat="1" ht="18.75" x14ac:dyDescent="0.25">
      <c r="A19" s="87"/>
      <c r="B19" s="58" t="s">
        <v>13</v>
      </c>
      <c r="C19" s="58">
        <v>714</v>
      </c>
      <c r="D19" s="58">
        <v>396</v>
      </c>
      <c r="E19" s="58">
        <v>2</v>
      </c>
      <c r="F19" s="59">
        <f t="shared" si="0"/>
        <v>0.56548799999999999</v>
      </c>
      <c r="G19" s="60">
        <f t="shared" si="5"/>
        <v>3294.5330880000001</v>
      </c>
      <c r="H19" s="60"/>
      <c r="I19" s="18"/>
      <c r="J19" s="18"/>
      <c r="K19" s="18"/>
      <c r="L19" s="19">
        <f t="shared" si="3"/>
        <v>0</v>
      </c>
      <c r="M19" s="12">
        <f t="shared" si="4"/>
        <v>0</v>
      </c>
    </row>
    <row r="20" spans="1:14" s="1" customFormat="1" ht="18.75" x14ac:dyDescent="0.25">
      <c r="A20" s="87"/>
      <c r="B20" s="58" t="s">
        <v>14</v>
      </c>
      <c r="C20" s="58">
        <v>714</v>
      </c>
      <c r="D20" s="58">
        <v>446</v>
      </c>
      <c r="E20" s="58">
        <v>2</v>
      </c>
      <c r="F20" s="59">
        <f t="shared" si="0"/>
        <v>0.63688800000000001</v>
      </c>
      <c r="G20" s="60">
        <f t="shared" si="5"/>
        <v>3710.5094880000001</v>
      </c>
      <c r="H20" s="60"/>
      <c r="I20" s="18"/>
      <c r="J20" s="18"/>
      <c r="K20" s="18"/>
      <c r="L20" s="19">
        <f t="shared" si="3"/>
        <v>0</v>
      </c>
      <c r="M20" s="12">
        <f t="shared" si="4"/>
        <v>0</v>
      </c>
    </row>
    <row r="21" spans="1:14" s="1" customFormat="1" ht="18.75" x14ac:dyDescent="0.25">
      <c r="A21" s="87"/>
      <c r="B21" s="58" t="s">
        <v>118</v>
      </c>
      <c r="C21" s="58">
        <v>714</v>
      </c>
      <c r="D21" s="58">
        <v>396</v>
      </c>
      <c r="E21" s="58">
        <v>1</v>
      </c>
      <c r="F21" s="59">
        <f t="shared" si="0"/>
        <v>0.282744</v>
      </c>
      <c r="G21" s="60">
        <f t="shared" si="5"/>
        <v>1647.2665440000001</v>
      </c>
      <c r="H21" s="60"/>
      <c r="I21" s="18"/>
      <c r="J21" s="18"/>
      <c r="K21" s="18"/>
      <c r="L21" s="19">
        <f t="shared" si="3"/>
        <v>0</v>
      </c>
      <c r="M21" s="12">
        <f t="shared" si="4"/>
        <v>0</v>
      </c>
    </row>
    <row r="22" spans="1:14" s="1" customFormat="1" ht="18.75" x14ac:dyDescent="0.25">
      <c r="A22" s="87"/>
      <c r="B22" s="58" t="s">
        <v>120</v>
      </c>
      <c r="C22" s="58">
        <v>714</v>
      </c>
      <c r="D22" s="58">
        <v>362</v>
      </c>
      <c r="E22" s="58">
        <v>1</v>
      </c>
      <c r="F22" s="59">
        <f t="shared" si="0"/>
        <v>0.25846799999999998</v>
      </c>
      <c r="G22" s="60">
        <f t="shared" si="5"/>
        <v>1505.8345679999998</v>
      </c>
      <c r="H22" s="60"/>
      <c r="I22" s="18"/>
      <c r="J22" s="18"/>
      <c r="K22" s="18"/>
      <c r="L22" s="19">
        <f t="shared" si="3"/>
        <v>0</v>
      </c>
      <c r="M22" s="12">
        <f t="shared" si="4"/>
        <v>0</v>
      </c>
    </row>
    <row r="23" spans="1:14" s="1" customFormat="1" x14ac:dyDescent="0.25">
      <c r="A23" s="187"/>
      <c r="B23" s="102" t="s">
        <v>119</v>
      </c>
      <c r="C23" s="58">
        <v>714</v>
      </c>
      <c r="D23" s="58">
        <v>270</v>
      </c>
      <c r="E23" s="102">
        <v>2</v>
      </c>
      <c r="F23" s="98">
        <f>((C23/1000)*(D23/1000))+((C24/1000)*(D24/1000))</f>
        <v>0.37199399999999999</v>
      </c>
      <c r="G23" s="101">
        <f t="shared" si="5"/>
        <v>2167.237044</v>
      </c>
      <c r="H23" s="60"/>
      <c r="I23" s="18"/>
      <c r="J23" s="18"/>
      <c r="K23" s="18"/>
      <c r="L23" s="19">
        <f t="shared" si="3"/>
        <v>0</v>
      </c>
      <c r="M23" s="12">
        <f t="shared" si="4"/>
        <v>0</v>
      </c>
    </row>
    <row r="24" spans="1:14" s="1" customFormat="1" x14ac:dyDescent="0.25">
      <c r="A24" s="187"/>
      <c r="B24" s="102"/>
      <c r="C24" s="58">
        <v>714</v>
      </c>
      <c r="D24" s="58">
        <v>251</v>
      </c>
      <c r="E24" s="102"/>
      <c r="F24" s="98"/>
      <c r="G24" s="101"/>
      <c r="H24" s="60"/>
      <c r="I24" s="18"/>
      <c r="J24" s="18"/>
      <c r="K24" s="18"/>
      <c r="L24" s="19">
        <f t="shared" si="3"/>
        <v>0</v>
      </c>
      <c r="M24" s="12">
        <f t="shared" si="4"/>
        <v>0</v>
      </c>
    </row>
    <row r="25" spans="1:14" s="1" customFormat="1" ht="18.75" x14ac:dyDescent="0.25">
      <c r="A25" s="87"/>
      <c r="B25" s="58" t="s">
        <v>252</v>
      </c>
      <c r="C25" s="58">
        <v>325</v>
      </c>
      <c r="D25" s="58">
        <v>596</v>
      </c>
      <c r="E25" s="58">
        <v>1</v>
      </c>
      <c r="F25" s="59">
        <f t="shared" ref="F25" si="6">((C25/1000)*(D25/1000))*E25</f>
        <v>0.19370000000000001</v>
      </c>
      <c r="G25" s="60">
        <f t="shared" ref="G25" si="7">F25*$G$9</f>
        <v>1128.4962</v>
      </c>
      <c r="H25" s="60"/>
      <c r="I25" s="18"/>
      <c r="J25" s="18"/>
      <c r="K25" s="18"/>
      <c r="L25" s="19">
        <f t="shared" si="3"/>
        <v>0</v>
      </c>
      <c r="M25" s="12">
        <f t="shared" si="4"/>
        <v>0</v>
      </c>
    </row>
    <row r="26" spans="1:14" s="1" customFormat="1" ht="18.75" x14ac:dyDescent="0.25">
      <c r="A26" s="87"/>
      <c r="B26" s="58" t="s">
        <v>121</v>
      </c>
      <c r="C26" s="58">
        <v>714</v>
      </c>
      <c r="D26" s="58">
        <v>396</v>
      </c>
      <c r="E26" s="58">
        <v>1</v>
      </c>
      <c r="F26" s="59">
        <f t="shared" ref="F26:F95" si="8">((C26/1000)*(D26/1000))*E26</f>
        <v>0.282744</v>
      </c>
      <c r="G26" s="60">
        <f t="shared" ref="G26:G95" si="9">F26*$G$9</f>
        <v>1647.2665440000001</v>
      </c>
      <c r="H26" s="60"/>
      <c r="I26" s="58"/>
      <c r="J26" s="58"/>
      <c r="K26" s="58"/>
      <c r="L26" s="19">
        <f t="shared" si="3"/>
        <v>0</v>
      </c>
      <c r="M26" s="12">
        <f t="shared" si="4"/>
        <v>0</v>
      </c>
    </row>
    <row r="27" spans="1:14" s="1" customFormat="1" ht="18.75" x14ac:dyDescent="0.25">
      <c r="A27" s="87"/>
      <c r="B27" s="58" t="s">
        <v>187</v>
      </c>
      <c r="C27" s="58">
        <v>614</v>
      </c>
      <c r="D27" s="58">
        <v>296</v>
      </c>
      <c r="E27" s="58">
        <v>1</v>
      </c>
      <c r="F27" s="59"/>
      <c r="G27" s="60"/>
      <c r="H27" s="21">
        <f>C27/1000*D27/1000*E27*A27</f>
        <v>0</v>
      </c>
      <c r="I27" s="22">
        <f>R27*$I$9</f>
        <v>0</v>
      </c>
      <c r="J27" s="58"/>
      <c r="K27" s="58"/>
      <c r="L27" s="19">
        <f t="shared" si="3"/>
        <v>0</v>
      </c>
      <c r="M27" s="12">
        <f t="shared" si="4"/>
        <v>0</v>
      </c>
    </row>
    <row r="28" spans="1:14" s="1" customFormat="1" ht="18.75" x14ac:dyDescent="0.25">
      <c r="A28" s="87"/>
      <c r="B28" s="58" t="s">
        <v>188</v>
      </c>
      <c r="C28" s="58">
        <v>614</v>
      </c>
      <c r="D28" s="58">
        <v>296</v>
      </c>
      <c r="E28" s="58">
        <v>1</v>
      </c>
      <c r="F28" s="59"/>
      <c r="G28" s="60"/>
      <c r="H28" s="60"/>
      <c r="I28" s="58"/>
      <c r="J28" s="59">
        <f>C28/1000*D28/1000*E28*A28</f>
        <v>0</v>
      </c>
      <c r="K28" s="22">
        <f>J28*$K$9</f>
        <v>0</v>
      </c>
      <c r="L28" s="19">
        <f t="shared" si="3"/>
        <v>0</v>
      </c>
      <c r="M28" s="12">
        <f t="shared" si="4"/>
        <v>0</v>
      </c>
    </row>
    <row r="29" spans="1:14" s="1" customFormat="1" ht="18.75" x14ac:dyDescent="0.25">
      <c r="A29" s="87"/>
      <c r="B29" s="58" t="s">
        <v>122</v>
      </c>
      <c r="C29" s="58">
        <v>714</v>
      </c>
      <c r="D29" s="58">
        <v>446</v>
      </c>
      <c r="E29" s="58">
        <v>1</v>
      </c>
      <c r="F29" s="59">
        <f t="shared" si="8"/>
        <v>0.318444</v>
      </c>
      <c r="G29" s="60">
        <f t="shared" si="9"/>
        <v>1855.2547440000001</v>
      </c>
      <c r="H29" s="60"/>
      <c r="I29" s="58"/>
      <c r="J29" s="58"/>
      <c r="K29" s="58"/>
      <c r="L29" s="19">
        <f t="shared" si="3"/>
        <v>0</v>
      </c>
      <c r="M29" s="12">
        <f t="shared" si="4"/>
        <v>0</v>
      </c>
    </row>
    <row r="30" spans="1:14" s="1" customFormat="1" ht="18.75" x14ac:dyDescent="0.25">
      <c r="A30" s="87"/>
      <c r="B30" s="58" t="s">
        <v>194</v>
      </c>
      <c r="C30" s="58">
        <v>614</v>
      </c>
      <c r="D30" s="58">
        <v>346</v>
      </c>
      <c r="E30" s="58">
        <v>1</v>
      </c>
      <c r="F30" s="59"/>
      <c r="G30" s="60"/>
      <c r="H30" s="21">
        <f>C30/1000*D30/1000*E30*A30</f>
        <v>0</v>
      </c>
      <c r="I30" s="22">
        <f>R30*$I$9</f>
        <v>0</v>
      </c>
      <c r="J30" s="58"/>
      <c r="K30" s="58"/>
      <c r="L30" s="19">
        <f t="shared" si="3"/>
        <v>0</v>
      </c>
      <c r="M30" s="12">
        <f t="shared" si="4"/>
        <v>0</v>
      </c>
    </row>
    <row r="31" spans="1:14" s="1" customFormat="1" ht="18.75" x14ac:dyDescent="0.25">
      <c r="A31" s="87"/>
      <c r="B31" s="58" t="s">
        <v>195</v>
      </c>
      <c r="C31" s="58">
        <v>614</v>
      </c>
      <c r="D31" s="58">
        <v>346</v>
      </c>
      <c r="E31" s="58">
        <v>1</v>
      </c>
      <c r="F31" s="59"/>
      <c r="G31" s="60"/>
      <c r="H31" s="60"/>
      <c r="I31" s="58"/>
      <c r="J31" s="59">
        <f>C31/1000*D31/1000*E31*A31</f>
        <v>0</v>
      </c>
      <c r="K31" s="22">
        <f>J31*$K$9</f>
        <v>0</v>
      </c>
      <c r="L31" s="19">
        <f t="shared" si="3"/>
        <v>0</v>
      </c>
      <c r="M31" s="12">
        <f t="shared" si="4"/>
        <v>0</v>
      </c>
    </row>
    <row r="32" spans="1:14" s="1" customFormat="1" ht="18.75" x14ac:dyDescent="0.25">
      <c r="A32" s="87"/>
      <c r="B32" s="58" t="s">
        <v>123</v>
      </c>
      <c r="C32" s="58">
        <v>714</v>
      </c>
      <c r="D32" s="58">
        <v>496</v>
      </c>
      <c r="E32" s="58">
        <v>1</v>
      </c>
      <c r="F32" s="59">
        <f t="shared" si="8"/>
        <v>0.35414399999999996</v>
      </c>
      <c r="G32" s="60">
        <f t="shared" si="9"/>
        <v>2063.2429439999996</v>
      </c>
      <c r="H32" s="60"/>
      <c r="I32" s="58"/>
      <c r="J32" s="58"/>
      <c r="K32" s="58"/>
      <c r="L32" s="19">
        <f t="shared" si="3"/>
        <v>0</v>
      </c>
      <c r="M32" s="12">
        <f t="shared" si="4"/>
        <v>0</v>
      </c>
      <c r="N32" s="2"/>
    </row>
    <row r="33" spans="1:13" s="1" customFormat="1" ht="18.75" x14ac:dyDescent="0.25">
      <c r="A33" s="87"/>
      <c r="B33" s="58" t="s">
        <v>212</v>
      </c>
      <c r="C33" s="58">
        <v>614</v>
      </c>
      <c r="D33" s="58">
        <v>396</v>
      </c>
      <c r="E33" s="58">
        <v>1</v>
      </c>
      <c r="F33" s="59"/>
      <c r="G33" s="60"/>
      <c r="H33" s="21">
        <f>C33/1000*D33/1000*E33*A33</f>
        <v>0</v>
      </c>
      <c r="I33" s="22">
        <f>R33*$I$9</f>
        <v>0</v>
      </c>
      <c r="J33" s="58"/>
      <c r="K33" s="58"/>
      <c r="L33" s="19">
        <f t="shared" si="3"/>
        <v>0</v>
      </c>
      <c r="M33" s="12">
        <f t="shared" si="4"/>
        <v>0</v>
      </c>
    </row>
    <row r="34" spans="1:13" s="1" customFormat="1" ht="18.75" x14ac:dyDescent="0.25">
      <c r="A34" s="87"/>
      <c r="B34" s="58" t="s">
        <v>213</v>
      </c>
      <c r="C34" s="58">
        <v>614</v>
      </c>
      <c r="D34" s="58">
        <v>396</v>
      </c>
      <c r="E34" s="58">
        <v>1</v>
      </c>
      <c r="F34" s="59"/>
      <c r="G34" s="60"/>
      <c r="H34" s="60"/>
      <c r="I34" s="58"/>
      <c r="J34" s="59">
        <f>C34/1000*D34/1000*E34*A34</f>
        <v>0</v>
      </c>
      <c r="K34" s="22">
        <f>J34*$K$9</f>
        <v>0</v>
      </c>
      <c r="L34" s="19">
        <f t="shared" si="3"/>
        <v>0</v>
      </c>
      <c r="M34" s="12">
        <f t="shared" si="4"/>
        <v>0</v>
      </c>
    </row>
    <row r="35" spans="1:13" s="1" customFormat="1" ht="18.75" x14ac:dyDescent="0.25">
      <c r="A35" s="87"/>
      <c r="B35" s="58" t="s">
        <v>124</v>
      </c>
      <c r="C35" s="58">
        <v>714</v>
      </c>
      <c r="D35" s="58">
        <v>596</v>
      </c>
      <c r="E35" s="58">
        <v>1</v>
      </c>
      <c r="F35" s="59">
        <f t="shared" si="8"/>
        <v>0.42554399999999998</v>
      </c>
      <c r="G35" s="60">
        <f t="shared" si="9"/>
        <v>2479.2193440000001</v>
      </c>
      <c r="H35" s="60"/>
      <c r="I35" s="58"/>
      <c r="J35" s="58"/>
      <c r="K35" s="58"/>
      <c r="L35" s="19">
        <f t="shared" si="3"/>
        <v>0</v>
      </c>
      <c r="M35" s="12">
        <f t="shared" si="4"/>
        <v>0</v>
      </c>
    </row>
    <row r="36" spans="1:13" s="1" customFormat="1" ht="18.75" x14ac:dyDescent="0.25">
      <c r="A36" s="87"/>
      <c r="B36" s="58" t="s">
        <v>198</v>
      </c>
      <c r="C36" s="58">
        <v>614</v>
      </c>
      <c r="D36" s="58">
        <v>496</v>
      </c>
      <c r="E36" s="58">
        <v>1</v>
      </c>
      <c r="F36" s="59"/>
      <c r="G36" s="60"/>
      <c r="H36" s="21">
        <f>C36/1000*D36/1000*E36*A36</f>
        <v>0</v>
      </c>
      <c r="I36" s="22">
        <f>R36*$I$9</f>
        <v>0</v>
      </c>
      <c r="J36" s="58"/>
      <c r="K36" s="58"/>
      <c r="L36" s="19">
        <f t="shared" si="3"/>
        <v>0</v>
      </c>
      <c r="M36" s="12">
        <f t="shared" si="4"/>
        <v>0</v>
      </c>
    </row>
    <row r="37" spans="1:13" s="1" customFormat="1" ht="18.75" x14ac:dyDescent="0.25">
      <c r="A37" s="87"/>
      <c r="B37" s="58" t="s">
        <v>199</v>
      </c>
      <c r="C37" s="58">
        <v>614</v>
      </c>
      <c r="D37" s="58">
        <v>496</v>
      </c>
      <c r="E37" s="58">
        <v>1</v>
      </c>
      <c r="F37" s="59"/>
      <c r="G37" s="60"/>
      <c r="H37" s="60"/>
      <c r="I37" s="58"/>
      <c r="J37" s="59">
        <f>C37/1000*D37/1000*E37*A37</f>
        <v>0</v>
      </c>
      <c r="K37" s="22">
        <f>J37*$K$9</f>
        <v>0</v>
      </c>
      <c r="L37" s="19">
        <f t="shared" si="3"/>
        <v>0</v>
      </c>
      <c r="M37" s="12">
        <f t="shared" si="4"/>
        <v>0</v>
      </c>
    </row>
    <row r="38" spans="1:13" s="1" customFormat="1" ht="18.75" x14ac:dyDescent="0.25">
      <c r="A38" s="87"/>
      <c r="B38" s="58" t="s">
        <v>27</v>
      </c>
      <c r="C38" s="58">
        <v>714</v>
      </c>
      <c r="D38" s="58">
        <v>396</v>
      </c>
      <c r="E38" s="58">
        <v>2</v>
      </c>
      <c r="F38" s="59">
        <f t="shared" si="8"/>
        <v>0.56548799999999999</v>
      </c>
      <c r="G38" s="60">
        <f t="shared" si="9"/>
        <v>3294.5330880000001</v>
      </c>
      <c r="H38" s="60"/>
      <c r="I38" s="58"/>
      <c r="J38" s="58"/>
      <c r="K38" s="58"/>
      <c r="L38" s="19">
        <f t="shared" si="3"/>
        <v>0</v>
      </c>
      <c r="M38" s="12">
        <f t="shared" si="4"/>
        <v>0</v>
      </c>
    </row>
    <row r="39" spans="1:13" s="1" customFormat="1" ht="18.75" x14ac:dyDescent="0.25">
      <c r="A39" s="87"/>
      <c r="B39" s="58" t="s">
        <v>200</v>
      </c>
      <c r="C39" s="58">
        <v>614</v>
      </c>
      <c r="D39" s="58">
        <v>296</v>
      </c>
      <c r="E39" s="58">
        <v>2</v>
      </c>
      <c r="F39" s="59"/>
      <c r="G39" s="60"/>
      <c r="H39" s="21">
        <f>C39/1000*D39/1000*E39*A39</f>
        <v>0</v>
      </c>
      <c r="I39" s="22">
        <f>R39*$I$9</f>
        <v>0</v>
      </c>
      <c r="J39" s="58"/>
      <c r="K39" s="58"/>
      <c r="L39" s="19">
        <f t="shared" si="3"/>
        <v>0</v>
      </c>
      <c r="M39" s="12">
        <f t="shared" si="4"/>
        <v>0</v>
      </c>
    </row>
    <row r="40" spans="1:13" s="1" customFormat="1" ht="18.75" x14ac:dyDescent="0.25">
      <c r="A40" s="87"/>
      <c r="B40" s="58" t="s">
        <v>201</v>
      </c>
      <c r="C40" s="58">
        <v>614</v>
      </c>
      <c r="D40" s="58">
        <v>296</v>
      </c>
      <c r="E40" s="58">
        <v>2</v>
      </c>
      <c r="F40" s="59"/>
      <c r="G40" s="60"/>
      <c r="H40" s="60"/>
      <c r="I40" s="58"/>
      <c r="J40" s="59">
        <f>C40/1000*D40/1000*E40*A40</f>
        <v>0</v>
      </c>
      <c r="K40" s="22">
        <f>J40*$K$9</f>
        <v>0</v>
      </c>
      <c r="L40" s="19">
        <f t="shared" si="3"/>
        <v>0</v>
      </c>
      <c r="M40" s="12">
        <f t="shared" si="4"/>
        <v>0</v>
      </c>
    </row>
    <row r="41" spans="1:13" s="1" customFormat="1" ht="18.75" x14ac:dyDescent="0.25">
      <c r="A41" s="87"/>
      <c r="B41" s="58" t="s">
        <v>28</v>
      </c>
      <c r="C41" s="58">
        <v>714</v>
      </c>
      <c r="D41" s="58">
        <v>446</v>
      </c>
      <c r="E41" s="58">
        <v>2</v>
      </c>
      <c r="F41" s="59">
        <f t="shared" si="8"/>
        <v>0.63688800000000001</v>
      </c>
      <c r="G41" s="60">
        <f t="shared" si="9"/>
        <v>3710.5094880000001</v>
      </c>
      <c r="H41" s="60"/>
      <c r="I41" s="58"/>
      <c r="J41" s="58"/>
      <c r="K41" s="58"/>
      <c r="L41" s="19">
        <f t="shared" si="3"/>
        <v>0</v>
      </c>
      <c r="M41" s="12">
        <f t="shared" si="4"/>
        <v>0</v>
      </c>
    </row>
    <row r="42" spans="1:13" s="1" customFormat="1" ht="18.75" x14ac:dyDescent="0.25">
      <c r="A42" s="87"/>
      <c r="B42" s="58" t="s">
        <v>202</v>
      </c>
      <c r="C42" s="58">
        <v>614</v>
      </c>
      <c r="D42" s="58">
        <v>346</v>
      </c>
      <c r="E42" s="58">
        <v>2</v>
      </c>
      <c r="F42" s="59"/>
      <c r="G42" s="60"/>
      <c r="H42" s="21">
        <f>C42/1000*D42/1000*E42*A42</f>
        <v>0</v>
      </c>
      <c r="I42" s="22">
        <f>R42*$I$9</f>
        <v>0</v>
      </c>
      <c r="J42" s="58"/>
      <c r="K42" s="58"/>
      <c r="L42" s="19">
        <f t="shared" si="3"/>
        <v>0</v>
      </c>
      <c r="M42" s="12">
        <f t="shared" si="4"/>
        <v>0</v>
      </c>
    </row>
    <row r="43" spans="1:13" s="1" customFormat="1" ht="18.75" x14ac:dyDescent="0.25">
      <c r="A43" s="87"/>
      <c r="B43" s="58" t="s">
        <v>203</v>
      </c>
      <c r="C43" s="58">
        <v>614</v>
      </c>
      <c r="D43" s="58">
        <v>346</v>
      </c>
      <c r="E43" s="58">
        <v>2</v>
      </c>
      <c r="F43" s="59"/>
      <c r="G43" s="60"/>
      <c r="H43" s="60"/>
      <c r="I43" s="58"/>
      <c r="J43" s="59">
        <f>C43/1000*D43/1000*E43*A43</f>
        <v>0</v>
      </c>
      <c r="K43" s="22">
        <f>J43*$K$9</f>
        <v>0</v>
      </c>
      <c r="L43" s="19">
        <f t="shared" si="3"/>
        <v>0</v>
      </c>
      <c r="M43" s="12">
        <f t="shared" si="4"/>
        <v>0</v>
      </c>
    </row>
    <row r="44" spans="1:13" s="1" customFormat="1" ht="18.75" x14ac:dyDescent="0.25">
      <c r="A44" s="87"/>
      <c r="B44" s="58" t="s">
        <v>29</v>
      </c>
      <c r="C44" s="58">
        <v>714</v>
      </c>
      <c r="D44" s="58">
        <v>396</v>
      </c>
      <c r="E44" s="58">
        <v>1</v>
      </c>
      <c r="F44" s="59">
        <f t="shared" si="8"/>
        <v>0.282744</v>
      </c>
      <c r="G44" s="60">
        <f t="shared" si="9"/>
        <v>1647.2665440000001</v>
      </c>
      <c r="H44" s="60"/>
      <c r="I44" s="58"/>
      <c r="J44" s="58"/>
      <c r="K44" s="58"/>
      <c r="L44" s="19">
        <f t="shared" si="3"/>
        <v>0</v>
      </c>
      <c r="M44" s="12">
        <f t="shared" si="4"/>
        <v>0</v>
      </c>
    </row>
    <row r="45" spans="1:13" s="1" customFormat="1" ht="18.75" x14ac:dyDescent="0.25">
      <c r="A45" s="87"/>
      <c r="B45" s="58" t="s">
        <v>204</v>
      </c>
      <c r="C45" s="58">
        <v>614</v>
      </c>
      <c r="D45" s="58">
        <v>296</v>
      </c>
      <c r="E45" s="58">
        <v>1</v>
      </c>
      <c r="F45" s="59"/>
      <c r="G45" s="60"/>
      <c r="H45" s="21">
        <f>C45/1000*D45/1000*E45*A45</f>
        <v>0</v>
      </c>
      <c r="I45" s="22">
        <f>R45*$I$9</f>
        <v>0</v>
      </c>
      <c r="J45" s="58"/>
      <c r="K45" s="58"/>
      <c r="L45" s="19">
        <f t="shared" si="3"/>
        <v>0</v>
      </c>
      <c r="M45" s="12">
        <f t="shared" si="4"/>
        <v>0</v>
      </c>
    </row>
    <row r="46" spans="1:13" s="1" customFormat="1" ht="18.75" x14ac:dyDescent="0.25">
      <c r="A46" s="87"/>
      <c r="B46" s="58" t="s">
        <v>205</v>
      </c>
      <c r="C46" s="58">
        <v>614</v>
      </c>
      <c r="D46" s="58">
        <v>296</v>
      </c>
      <c r="E46" s="58">
        <v>1</v>
      </c>
      <c r="F46" s="59"/>
      <c r="G46" s="60"/>
      <c r="H46" s="60"/>
      <c r="I46" s="58"/>
      <c r="J46" s="59">
        <f>C46/1000*D46/1000*E46*A46</f>
        <v>0</v>
      </c>
      <c r="K46" s="22">
        <f>J46*$K$9</f>
        <v>0</v>
      </c>
      <c r="L46" s="19">
        <f t="shared" si="3"/>
        <v>0</v>
      </c>
      <c r="M46" s="12">
        <f t="shared" si="4"/>
        <v>0</v>
      </c>
    </row>
    <row r="47" spans="1:13" s="1" customFormat="1" ht="18.75" x14ac:dyDescent="0.25">
      <c r="A47" s="87"/>
      <c r="B47" s="58" t="s">
        <v>184</v>
      </c>
      <c r="C47" s="58">
        <v>714</v>
      </c>
      <c r="D47" s="58">
        <v>362</v>
      </c>
      <c r="E47" s="58">
        <v>1</v>
      </c>
      <c r="F47" s="59">
        <f t="shared" si="8"/>
        <v>0.25846799999999998</v>
      </c>
      <c r="G47" s="60">
        <f t="shared" si="9"/>
        <v>1505.8345679999998</v>
      </c>
      <c r="H47" s="60"/>
      <c r="I47" s="58"/>
      <c r="J47" s="58"/>
      <c r="K47" s="58"/>
      <c r="L47" s="19">
        <f t="shared" si="3"/>
        <v>0</v>
      </c>
      <c r="M47" s="12">
        <f t="shared" si="4"/>
        <v>0</v>
      </c>
    </row>
    <row r="48" spans="1:13" s="1" customFormat="1" ht="18.75" x14ac:dyDescent="0.25">
      <c r="A48" s="87"/>
      <c r="B48" s="58" t="s">
        <v>206</v>
      </c>
      <c r="C48" s="58">
        <v>614</v>
      </c>
      <c r="D48" s="58">
        <v>262</v>
      </c>
      <c r="E48" s="58">
        <v>1</v>
      </c>
      <c r="F48" s="59"/>
      <c r="G48" s="60"/>
      <c r="H48" s="21">
        <f>C48/1000*D48/1000*E48*A48</f>
        <v>0</v>
      </c>
      <c r="I48" s="22">
        <f>R48*$I$9</f>
        <v>0</v>
      </c>
      <c r="J48" s="58"/>
      <c r="K48" s="58"/>
      <c r="L48" s="19">
        <f t="shared" si="3"/>
        <v>0</v>
      </c>
      <c r="M48" s="12">
        <f t="shared" si="4"/>
        <v>0</v>
      </c>
    </row>
    <row r="49" spans="1:13" s="1" customFormat="1" ht="18.75" x14ac:dyDescent="0.25">
      <c r="A49" s="87"/>
      <c r="B49" s="58" t="s">
        <v>207</v>
      </c>
      <c r="C49" s="58">
        <v>614</v>
      </c>
      <c r="D49" s="58">
        <v>262</v>
      </c>
      <c r="E49" s="58">
        <v>1</v>
      </c>
      <c r="F49" s="59"/>
      <c r="G49" s="60"/>
      <c r="H49" s="60"/>
      <c r="I49" s="58"/>
      <c r="J49" s="59">
        <f>C49/1000*D49/1000*E49*A49</f>
        <v>0</v>
      </c>
      <c r="K49" s="22">
        <f>J49*$K$9</f>
        <v>0</v>
      </c>
      <c r="L49" s="19">
        <f t="shared" si="3"/>
        <v>0</v>
      </c>
      <c r="M49" s="12">
        <f t="shared" si="4"/>
        <v>0</v>
      </c>
    </row>
    <row r="50" spans="1:13" s="1" customFormat="1" ht="18.75" x14ac:dyDescent="0.25">
      <c r="A50" s="87"/>
      <c r="B50" s="58" t="s">
        <v>125</v>
      </c>
      <c r="C50" s="58">
        <v>954</v>
      </c>
      <c r="D50" s="58">
        <v>296</v>
      </c>
      <c r="E50" s="58">
        <v>1</v>
      </c>
      <c r="F50" s="59">
        <f t="shared" si="8"/>
        <v>0.28238399999999997</v>
      </c>
      <c r="G50" s="60">
        <f t="shared" si="9"/>
        <v>1645.1691839999999</v>
      </c>
      <c r="H50" s="60"/>
      <c r="I50" s="18"/>
      <c r="J50" s="18"/>
      <c r="K50" s="18"/>
      <c r="L50" s="19">
        <f t="shared" si="3"/>
        <v>0</v>
      </c>
      <c r="M50" s="12">
        <f t="shared" si="4"/>
        <v>0</v>
      </c>
    </row>
    <row r="51" spans="1:13" s="1" customFormat="1" ht="18.75" x14ac:dyDescent="0.25">
      <c r="A51" s="87"/>
      <c r="B51" s="58" t="s">
        <v>126</v>
      </c>
      <c r="C51" s="58">
        <v>954</v>
      </c>
      <c r="D51" s="58">
        <v>396</v>
      </c>
      <c r="E51" s="58">
        <v>1</v>
      </c>
      <c r="F51" s="59">
        <f t="shared" si="8"/>
        <v>0.37778400000000001</v>
      </c>
      <c r="G51" s="60">
        <f t="shared" si="9"/>
        <v>2200.9695839999999</v>
      </c>
      <c r="H51" s="60"/>
      <c r="I51" s="18"/>
      <c r="J51" s="18"/>
      <c r="K51" s="18"/>
      <c r="L51" s="19">
        <f t="shared" si="3"/>
        <v>0</v>
      </c>
      <c r="M51" s="12">
        <f t="shared" si="4"/>
        <v>0</v>
      </c>
    </row>
    <row r="52" spans="1:13" s="1" customFormat="1" ht="18.75" x14ac:dyDescent="0.25">
      <c r="A52" s="87"/>
      <c r="B52" s="58" t="s">
        <v>127</v>
      </c>
      <c r="C52" s="58">
        <v>954</v>
      </c>
      <c r="D52" s="58">
        <v>446</v>
      </c>
      <c r="E52" s="58">
        <v>1</v>
      </c>
      <c r="F52" s="59">
        <f t="shared" si="8"/>
        <v>0.42548399999999997</v>
      </c>
      <c r="G52" s="60">
        <f t="shared" si="9"/>
        <v>2478.869784</v>
      </c>
      <c r="H52" s="60"/>
      <c r="I52" s="18"/>
      <c r="J52" s="18"/>
      <c r="K52" s="18"/>
      <c r="L52" s="19">
        <f t="shared" si="3"/>
        <v>0</v>
      </c>
      <c r="M52" s="12">
        <f t="shared" si="4"/>
        <v>0</v>
      </c>
    </row>
    <row r="53" spans="1:13" s="1" customFormat="1" ht="18.75" x14ac:dyDescent="0.25">
      <c r="A53" s="87"/>
      <c r="B53" s="58" t="s">
        <v>128</v>
      </c>
      <c r="C53" s="58">
        <v>954</v>
      </c>
      <c r="D53" s="58">
        <v>496</v>
      </c>
      <c r="E53" s="58">
        <v>1</v>
      </c>
      <c r="F53" s="59">
        <f t="shared" si="8"/>
        <v>0.47318399999999999</v>
      </c>
      <c r="G53" s="60">
        <f t="shared" si="9"/>
        <v>2756.769984</v>
      </c>
      <c r="H53" s="60"/>
      <c r="I53" s="18"/>
      <c r="J53" s="18"/>
      <c r="K53" s="18"/>
      <c r="L53" s="19">
        <f t="shared" si="3"/>
        <v>0</v>
      </c>
      <c r="M53" s="12">
        <f t="shared" si="4"/>
        <v>0</v>
      </c>
    </row>
    <row r="54" spans="1:13" s="1" customFormat="1" ht="18.75" x14ac:dyDescent="0.25">
      <c r="A54" s="87"/>
      <c r="B54" s="58" t="s">
        <v>129</v>
      </c>
      <c r="C54" s="58">
        <v>954</v>
      </c>
      <c r="D54" s="58">
        <v>596</v>
      </c>
      <c r="E54" s="58">
        <v>1</v>
      </c>
      <c r="F54" s="59">
        <f t="shared" si="8"/>
        <v>0.56858399999999998</v>
      </c>
      <c r="G54" s="60">
        <f t="shared" si="9"/>
        <v>3312.5703839999996</v>
      </c>
      <c r="H54" s="60"/>
      <c r="I54" s="18"/>
      <c r="J54" s="18"/>
      <c r="K54" s="18"/>
      <c r="L54" s="19">
        <f t="shared" si="3"/>
        <v>0</v>
      </c>
      <c r="M54" s="12">
        <f t="shared" si="4"/>
        <v>0</v>
      </c>
    </row>
    <row r="55" spans="1:13" s="1" customFormat="1" ht="18.75" x14ac:dyDescent="0.25">
      <c r="A55" s="87"/>
      <c r="B55" s="58" t="s">
        <v>40</v>
      </c>
      <c r="C55" s="58">
        <v>954</v>
      </c>
      <c r="D55" s="58">
        <v>296</v>
      </c>
      <c r="E55" s="58">
        <v>2</v>
      </c>
      <c r="F55" s="59">
        <f t="shared" si="8"/>
        <v>0.56476799999999994</v>
      </c>
      <c r="G55" s="60">
        <f t="shared" si="9"/>
        <v>3290.3383679999997</v>
      </c>
      <c r="H55" s="60"/>
      <c r="I55" s="18"/>
      <c r="J55" s="18"/>
      <c r="K55" s="18"/>
      <c r="L55" s="19">
        <f t="shared" si="3"/>
        <v>0</v>
      </c>
      <c r="M55" s="12">
        <f t="shared" si="4"/>
        <v>0</v>
      </c>
    </row>
    <row r="56" spans="1:13" s="1" customFormat="1" ht="18.75" x14ac:dyDescent="0.25">
      <c r="A56" s="87"/>
      <c r="B56" s="58" t="s">
        <v>41</v>
      </c>
      <c r="C56" s="58">
        <v>954</v>
      </c>
      <c r="D56" s="58">
        <v>396</v>
      </c>
      <c r="E56" s="58">
        <v>2</v>
      </c>
      <c r="F56" s="59">
        <f t="shared" si="8"/>
        <v>0.75556800000000002</v>
      </c>
      <c r="G56" s="60">
        <f t="shared" si="9"/>
        <v>4401.9391679999999</v>
      </c>
      <c r="H56" s="60"/>
      <c r="I56" s="18"/>
      <c r="J56" s="18"/>
      <c r="K56" s="18"/>
      <c r="L56" s="19">
        <f t="shared" si="3"/>
        <v>0</v>
      </c>
      <c r="M56" s="12">
        <f t="shared" si="4"/>
        <v>0</v>
      </c>
    </row>
    <row r="57" spans="1:13" s="1" customFormat="1" ht="18.75" x14ac:dyDescent="0.25">
      <c r="A57" s="87"/>
      <c r="B57" s="58" t="s">
        <v>42</v>
      </c>
      <c r="C57" s="58">
        <v>954</v>
      </c>
      <c r="D57" s="58">
        <v>446</v>
      </c>
      <c r="E57" s="58">
        <v>2</v>
      </c>
      <c r="F57" s="59">
        <f t="shared" si="8"/>
        <v>0.85096799999999995</v>
      </c>
      <c r="G57" s="60">
        <f t="shared" si="9"/>
        <v>4957.739568</v>
      </c>
      <c r="H57" s="60"/>
      <c r="I57" s="18"/>
      <c r="J57" s="18"/>
      <c r="K57" s="18"/>
      <c r="L57" s="19">
        <f t="shared" si="3"/>
        <v>0</v>
      </c>
      <c r="M57" s="12">
        <f t="shared" si="4"/>
        <v>0</v>
      </c>
    </row>
    <row r="58" spans="1:13" s="1" customFormat="1" ht="18.75" x14ac:dyDescent="0.25">
      <c r="A58" s="87"/>
      <c r="B58" s="58" t="s">
        <v>130</v>
      </c>
      <c r="C58" s="58">
        <v>954</v>
      </c>
      <c r="D58" s="58">
        <v>396</v>
      </c>
      <c r="E58" s="58">
        <v>1</v>
      </c>
      <c r="F58" s="59">
        <f t="shared" si="8"/>
        <v>0.37778400000000001</v>
      </c>
      <c r="G58" s="60">
        <f t="shared" si="9"/>
        <v>2200.9695839999999</v>
      </c>
      <c r="H58" s="60"/>
      <c r="I58" s="18"/>
      <c r="J58" s="18"/>
      <c r="K58" s="18"/>
      <c r="L58" s="19">
        <f t="shared" si="3"/>
        <v>0</v>
      </c>
      <c r="M58" s="12">
        <f t="shared" si="4"/>
        <v>0</v>
      </c>
    </row>
    <row r="59" spans="1:13" s="1" customFormat="1" ht="18.75" x14ac:dyDescent="0.25">
      <c r="A59" s="87"/>
      <c r="B59" s="58" t="s">
        <v>131</v>
      </c>
      <c r="C59" s="58">
        <v>954</v>
      </c>
      <c r="D59" s="58">
        <v>362</v>
      </c>
      <c r="E59" s="58">
        <v>1</v>
      </c>
      <c r="F59" s="59">
        <f t="shared" si="8"/>
        <v>0.34534799999999999</v>
      </c>
      <c r="G59" s="60">
        <f t="shared" si="9"/>
        <v>2011.9974479999998</v>
      </c>
      <c r="H59" s="60"/>
      <c r="I59" s="18"/>
      <c r="J59" s="18"/>
      <c r="K59" s="18"/>
      <c r="L59" s="19">
        <f t="shared" si="3"/>
        <v>0</v>
      </c>
      <c r="M59" s="12">
        <f t="shared" si="4"/>
        <v>0</v>
      </c>
    </row>
    <row r="60" spans="1:13" s="1" customFormat="1" ht="18.75" x14ac:dyDescent="0.25">
      <c r="A60" s="87"/>
      <c r="B60" s="58" t="s">
        <v>132</v>
      </c>
      <c r="C60" s="58">
        <v>954</v>
      </c>
      <c r="D60" s="58">
        <v>396</v>
      </c>
      <c r="E60" s="58">
        <v>1</v>
      </c>
      <c r="F60" s="59">
        <f t="shared" si="8"/>
        <v>0.37778400000000001</v>
      </c>
      <c r="G60" s="60">
        <f t="shared" si="9"/>
        <v>2200.9695839999999</v>
      </c>
      <c r="H60" s="60"/>
      <c r="I60" s="58"/>
      <c r="J60" s="58"/>
      <c r="K60" s="58"/>
      <c r="L60" s="19">
        <f t="shared" si="3"/>
        <v>0</v>
      </c>
      <c r="M60" s="12">
        <f t="shared" si="4"/>
        <v>0</v>
      </c>
    </row>
    <row r="61" spans="1:13" s="1" customFormat="1" ht="18.75" x14ac:dyDescent="0.25">
      <c r="A61" s="87"/>
      <c r="B61" s="58" t="s">
        <v>208</v>
      </c>
      <c r="C61" s="58">
        <v>854</v>
      </c>
      <c r="D61" s="58">
        <v>296</v>
      </c>
      <c r="E61" s="58">
        <v>1</v>
      </c>
      <c r="F61" s="59"/>
      <c r="G61" s="60"/>
      <c r="H61" s="21">
        <f>C61/1000*D61/1000*E61*A61</f>
        <v>0</v>
      </c>
      <c r="I61" s="22">
        <f>R61*$I$9</f>
        <v>0</v>
      </c>
      <c r="J61" s="58"/>
      <c r="K61" s="58"/>
      <c r="L61" s="19">
        <f t="shared" si="3"/>
        <v>0</v>
      </c>
      <c r="M61" s="12">
        <f t="shared" si="4"/>
        <v>0</v>
      </c>
    </row>
    <row r="62" spans="1:13" s="1" customFormat="1" ht="18.75" x14ac:dyDescent="0.25">
      <c r="A62" s="87"/>
      <c r="B62" s="58" t="s">
        <v>209</v>
      </c>
      <c r="C62" s="58">
        <v>854</v>
      </c>
      <c r="D62" s="58">
        <v>296</v>
      </c>
      <c r="E62" s="58">
        <v>1</v>
      </c>
      <c r="F62" s="59"/>
      <c r="G62" s="60"/>
      <c r="H62" s="60"/>
      <c r="I62" s="58"/>
      <c r="J62" s="59">
        <f>C62/1000*D62/1000*E62*A62</f>
        <v>0</v>
      </c>
      <c r="K62" s="22">
        <f>J62*$K$9</f>
        <v>0</v>
      </c>
      <c r="L62" s="19">
        <f t="shared" si="3"/>
        <v>0</v>
      </c>
      <c r="M62" s="12">
        <f t="shared" si="4"/>
        <v>0</v>
      </c>
    </row>
    <row r="63" spans="1:13" s="1" customFormat="1" ht="18.75" x14ac:dyDescent="0.25">
      <c r="A63" s="87"/>
      <c r="B63" s="58" t="s">
        <v>133</v>
      </c>
      <c r="C63" s="58">
        <v>954</v>
      </c>
      <c r="D63" s="58">
        <v>446</v>
      </c>
      <c r="E63" s="58">
        <v>1</v>
      </c>
      <c r="F63" s="59">
        <f t="shared" si="8"/>
        <v>0.42548399999999997</v>
      </c>
      <c r="G63" s="60">
        <f t="shared" si="9"/>
        <v>2478.869784</v>
      </c>
      <c r="H63" s="60"/>
      <c r="I63" s="58"/>
      <c r="J63" s="58"/>
      <c r="K63" s="58"/>
      <c r="L63" s="19">
        <f t="shared" si="3"/>
        <v>0</v>
      </c>
      <c r="M63" s="12">
        <f t="shared" si="4"/>
        <v>0</v>
      </c>
    </row>
    <row r="64" spans="1:13" s="1" customFormat="1" ht="18.75" x14ac:dyDescent="0.25">
      <c r="A64" s="87"/>
      <c r="B64" s="58" t="s">
        <v>210</v>
      </c>
      <c r="C64" s="58">
        <v>854</v>
      </c>
      <c r="D64" s="58">
        <v>346</v>
      </c>
      <c r="E64" s="58">
        <v>1</v>
      </c>
      <c r="F64" s="59"/>
      <c r="G64" s="60"/>
      <c r="H64" s="21">
        <f>C64/1000*D64/1000*E64*A64</f>
        <v>0</v>
      </c>
      <c r="I64" s="22">
        <f>R64*$I$9</f>
        <v>0</v>
      </c>
      <c r="J64" s="58"/>
      <c r="K64" s="58"/>
      <c r="L64" s="19">
        <f t="shared" si="3"/>
        <v>0</v>
      </c>
      <c r="M64" s="12">
        <f t="shared" si="4"/>
        <v>0</v>
      </c>
    </row>
    <row r="65" spans="1:13" s="1" customFormat="1" ht="18.75" x14ac:dyDescent="0.25">
      <c r="A65" s="87"/>
      <c r="B65" s="58" t="s">
        <v>211</v>
      </c>
      <c r="C65" s="58">
        <v>854</v>
      </c>
      <c r="D65" s="58">
        <v>346</v>
      </c>
      <c r="E65" s="58">
        <v>1</v>
      </c>
      <c r="F65" s="59"/>
      <c r="G65" s="60"/>
      <c r="H65" s="60"/>
      <c r="I65" s="58"/>
      <c r="J65" s="59">
        <f>C65/1000*D65/1000*E65*A65</f>
        <v>0</v>
      </c>
      <c r="K65" s="22">
        <f>J65*$K$9</f>
        <v>0</v>
      </c>
      <c r="L65" s="19">
        <f t="shared" si="3"/>
        <v>0</v>
      </c>
      <c r="M65" s="12">
        <f t="shared" si="4"/>
        <v>0</v>
      </c>
    </row>
    <row r="66" spans="1:13" s="1" customFormat="1" ht="18.75" x14ac:dyDescent="0.25">
      <c r="A66" s="87"/>
      <c r="B66" s="58" t="s">
        <v>134</v>
      </c>
      <c r="C66" s="58">
        <v>954</v>
      </c>
      <c r="D66" s="58">
        <v>496</v>
      </c>
      <c r="E66" s="58">
        <v>1</v>
      </c>
      <c r="F66" s="59">
        <f t="shared" si="8"/>
        <v>0.47318399999999999</v>
      </c>
      <c r="G66" s="60">
        <f t="shared" si="9"/>
        <v>2756.769984</v>
      </c>
      <c r="H66" s="60"/>
      <c r="I66" s="58"/>
      <c r="J66" s="58"/>
      <c r="K66" s="58"/>
      <c r="L66" s="19">
        <f t="shared" si="3"/>
        <v>0</v>
      </c>
      <c r="M66" s="12">
        <f t="shared" si="4"/>
        <v>0</v>
      </c>
    </row>
    <row r="67" spans="1:13" s="1" customFormat="1" ht="18.75" x14ac:dyDescent="0.25">
      <c r="A67" s="87"/>
      <c r="B67" s="58" t="s">
        <v>212</v>
      </c>
      <c r="C67" s="58">
        <v>854</v>
      </c>
      <c r="D67" s="58">
        <v>396</v>
      </c>
      <c r="E67" s="58">
        <v>1</v>
      </c>
      <c r="F67" s="59"/>
      <c r="G67" s="60"/>
      <c r="H67" s="21">
        <f>C67/1000*D67/1000*E67*A67</f>
        <v>0</v>
      </c>
      <c r="I67" s="22">
        <f>R67*$I$9</f>
        <v>0</v>
      </c>
      <c r="J67" s="58"/>
      <c r="K67" s="58"/>
      <c r="L67" s="19">
        <f t="shared" si="3"/>
        <v>0</v>
      </c>
      <c r="M67" s="12">
        <f t="shared" si="4"/>
        <v>0</v>
      </c>
    </row>
    <row r="68" spans="1:13" s="1" customFormat="1" ht="18.75" x14ac:dyDescent="0.25">
      <c r="A68" s="87"/>
      <c r="B68" s="58" t="s">
        <v>213</v>
      </c>
      <c r="C68" s="58">
        <v>854</v>
      </c>
      <c r="D68" s="58">
        <v>396</v>
      </c>
      <c r="E68" s="58">
        <v>1</v>
      </c>
      <c r="F68" s="59"/>
      <c r="G68" s="60"/>
      <c r="H68" s="60"/>
      <c r="I68" s="58"/>
      <c r="J68" s="59">
        <f>C68/1000*D68/1000*E68*A68</f>
        <v>0</v>
      </c>
      <c r="K68" s="22">
        <f>J68*$K$9</f>
        <v>0</v>
      </c>
      <c r="L68" s="19">
        <f t="shared" si="3"/>
        <v>0</v>
      </c>
      <c r="M68" s="12">
        <f t="shared" si="4"/>
        <v>0</v>
      </c>
    </row>
    <row r="69" spans="1:13" s="1" customFormat="1" ht="18.75" x14ac:dyDescent="0.25">
      <c r="A69" s="87"/>
      <c r="B69" s="58" t="s">
        <v>135</v>
      </c>
      <c r="C69" s="58">
        <v>954</v>
      </c>
      <c r="D69" s="58">
        <v>596</v>
      </c>
      <c r="E69" s="58">
        <v>1</v>
      </c>
      <c r="F69" s="59">
        <f t="shared" si="8"/>
        <v>0.56858399999999998</v>
      </c>
      <c r="G69" s="60">
        <f t="shared" si="9"/>
        <v>3312.5703839999996</v>
      </c>
      <c r="H69" s="60"/>
      <c r="I69" s="58"/>
      <c r="J69" s="58"/>
      <c r="K69" s="58"/>
      <c r="L69" s="19">
        <f t="shared" si="3"/>
        <v>0</v>
      </c>
      <c r="M69" s="12">
        <f t="shared" si="4"/>
        <v>0</v>
      </c>
    </row>
    <row r="70" spans="1:13" s="1" customFormat="1" ht="18.75" x14ac:dyDescent="0.25">
      <c r="A70" s="87"/>
      <c r="B70" s="58" t="s">
        <v>214</v>
      </c>
      <c r="C70" s="58">
        <v>854</v>
      </c>
      <c r="D70" s="58">
        <v>496</v>
      </c>
      <c r="E70" s="58">
        <v>1</v>
      </c>
      <c r="F70" s="59"/>
      <c r="G70" s="60"/>
      <c r="H70" s="21">
        <f>C70/1000*D70/1000*E70*A70</f>
        <v>0</v>
      </c>
      <c r="I70" s="22">
        <f>R70*$I$9</f>
        <v>0</v>
      </c>
      <c r="J70" s="58"/>
      <c r="K70" s="58"/>
      <c r="L70" s="19">
        <f t="shared" si="3"/>
        <v>0</v>
      </c>
      <c r="M70" s="12">
        <f t="shared" si="4"/>
        <v>0</v>
      </c>
    </row>
    <row r="71" spans="1:13" s="1" customFormat="1" ht="18.75" x14ac:dyDescent="0.25">
      <c r="A71" s="87"/>
      <c r="B71" s="58" t="s">
        <v>215</v>
      </c>
      <c r="C71" s="58">
        <v>854</v>
      </c>
      <c r="D71" s="58">
        <v>496</v>
      </c>
      <c r="E71" s="58">
        <v>1</v>
      </c>
      <c r="F71" s="59"/>
      <c r="G71" s="60"/>
      <c r="H71" s="60"/>
      <c r="I71" s="58"/>
      <c r="J71" s="59">
        <f>C71/1000*D71/1000*E71*A71</f>
        <v>0</v>
      </c>
      <c r="K71" s="22">
        <f>J71*$K$9</f>
        <v>0</v>
      </c>
      <c r="L71" s="19">
        <f t="shared" si="3"/>
        <v>0</v>
      </c>
      <c r="M71" s="12">
        <f t="shared" si="4"/>
        <v>0</v>
      </c>
    </row>
    <row r="72" spans="1:13" s="1" customFormat="1" ht="18.75" x14ac:dyDescent="0.25">
      <c r="A72" s="87"/>
      <c r="B72" s="58" t="s">
        <v>52</v>
      </c>
      <c r="C72" s="58">
        <v>954</v>
      </c>
      <c r="D72" s="58">
        <v>396</v>
      </c>
      <c r="E72" s="58">
        <v>2</v>
      </c>
      <c r="F72" s="59">
        <f t="shared" si="8"/>
        <v>0.75556800000000002</v>
      </c>
      <c r="G72" s="60">
        <f t="shared" si="9"/>
        <v>4401.9391679999999</v>
      </c>
      <c r="H72" s="60"/>
      <c r="I72" s="58"/>
      <c r="J72" s="58"/>
      <c r="K72" s="58"/>
      <c r="L72" s="19">
        <f t="shared" si="3"/>
        <v>0</v>
      </c>
      <c r="M72" s="12">
        <f t="shared" si="4"/>
        <v>0</v>
      </c>
    </row>
    <row r="73" spans="1:13" s="1" customFormat="1" ht="18.75" x14ac:dyDescent="0.25">
      <c r="A73" s="87"/>
      <c r="B73" s="58" t="s">
        <v>216</v>
      </c>
      <c r="C73" s="58">
        <v>854</v>
      </c>
      <c r="D73" s="58">
        <v>296</v>
      </c>
      <c r="E73" s="58">
        <v>2</v>
      </c>
      <c r="F73" s="59"/>
      <c r="G73" s="60"/>
      <c r="H73" s="21">
        <f>C73/1000*D73/1000*E73*A73</f>
        <v>0</v>
      </c>
      <c r="I73" s="22">
        <f>R73*$I$9</f>
        <v>0</v>
      </c>
      <c r="J73" s="58"/>
      <c r="K73" s="58"/>
      <c r="L73" s="19">
        <f t="shared" si="3"/>
        <v>0</v>
      </c>
      <c r="M73" s="12">
        <f t="shared" si="4"/>
        <v>0</v>
      </c>
    </row>
    <row r="74" spans="1:13" s="1" customFormat="1" ht="18.75" x14ac:dyDescent="0.25">
      <c r="A74" s="87"/>
      <c r="B74" s="58" t="s">
        <v>217</v>
      </c>
      <c r="C74" s="58">
        <v>854</v>
      </c>
      <c r="D74" s="58">
        <v>296</v>
      </c>
      <c r="E74" s="58">
        <v>2</v>
      </c>
      <c r="F74" s="59"/>
      <c r="G74" s="60"/>
      <c r="H74" s="60"/>
      <c r="I74" s="58"/>
      <c r="J74" s="59">
        <f>C74/1000*D74/1000*E74*A74</f>
        <v>0</v>
      </c>
      <c r="K74" s="22">
        <f>J74*$K$9</f>
        <v>0</v>
      </c>
      <c r="L74" s="19">
        <f t="shared" si="3"/>
        <v>0</v>
      </c>
      <c r="M74" s="12">
        <f t="shared" si="4"/>
        <v>0</v>
      </c>
    </row>
    <row r="75" spans="1:13" s="1" customFormat="1" ht="18.75" x14ac:dyDescent="0.25">
      <c r="A75" s="87"/>
      <c r="B75" s="58" t="s">
        <v>111</v>
      </c>
      <c r="C75" s="58">
        <v>954</v>
      </c>
      <c r="D75" s="58">
        <v>446</v>
      </c>
      <c r="E75" s="58">
        <v>2</v>
      </c>
      <c r="F75" s="59">
        <f t="shared" si="8"/>
        <v>0.85096799999999995</v>
      </c>
      <c r="G75" s="60">
        <f t="shared" si="9"/>
        <v>4957.739568</v>
      </c>
      <c r="H75" s="60"/>
      <c r="I75" s="58"/>
      <c r="J75" s="58"/>
      <c r="K75" s="58"/>
      <c r="L75" s="19">
        <f t="shared" si="3"/>
        <v>0</v>
      </c>
      <c r="M75" s="12">
        <f t="shared" si="4"/>
        <v>0</v>
      </c>
    </row>
    <row r="76" spans="1:13" s="1" customFormat="1" ht="18.75" x14ac:dyDescent="0.25">
      <c r="A76" s="87"/>
      <c r="B76" s="58" t="s">
        <v>218</v>
      </c>
      <c r="C76" s="58">
        <v>854</v>
      </c>
      <c r="D76" s="58">
        <v>346</v>
      </c>
      <c r="E76" s="58">
        <v>2</v>
      </c>
      <c r="F76" s="59"/>
      <c r="G76" s="60"/>
      <c r="H76" s="21">
        <f>C76/1000*D76/1000*E76*A76</f>
        <v>0</v>
      </c>
      <c r="I76" s="22">
        <f>R76*$I$9</f>
        <v>0</v>
      </c>
      <c r="J76" s="58"/>
      <c r="K76" s="58"/>
      <c r="L76" s="19">
        <f t="shared" si="3"/>
        <v>0</v>
      </c>
      <c r="M76" s="12">
        <f t="shared" si="4"/>
        <v>0</v>
      </c>
    </row>
    <row r="77" spans="1:13" s="1" customFormat="1" ht="18.75" x14ac:dyDescent="0.25">
      <c r="A77" s="87"/>
      <c r="B77" s="58" t="s">
        <v>219</v>
      </c>
      <c r="C77" s="58">
        <v>854</v>
      </c>
      <c r="D77" s="58">
        <v>346</v>
      </c>
      <c r="E77" s="58">
        <v>2</v>
      </c>
      <c r="F77" s="59"/>
      <c r="G77" s="60"/>
      <c r="H77" s="60"/>
      <c r="I77" s="58"/>
      <c r="J77" s="59">
        <f>C77/1000*D77/1000*E77*A77</f>
        <v>0</v>
      </c>
      <c r="K77" s="22">
        <f>J77*$K$9</f>
        <v>0</v>
      </c>
      <c r="L77" s="19">
        <f t="shared" ref="L77:L95" si="10">A77*G77</f>
        <v>0</v>
      </c>
      <c r="M77" s="12">
        <f t="shared" ref="M77:M95" si="11">F77*A77</f>
        <v>0</v>
      </c>
    </row>
    <row r="78" spans="1:13" s="1" customFormat="1" ht="18.75" x14ac:dyDescent="0.25">
      <c r="A78" s="87"/>
      <c r="B78" s="58" t="s">
        <v>70</v>
      </c>
      <c r="C78" s="58">
        <v>954</v>
      </c>
      <c r="D78" s="58">
        <v>396</v>
      </c>
      <c r="E78" s="58">
        <v>1</v>
      </c>
      <c r="F78" s="59">
        <f t="shared" si="8"/>
        <v>0.37778400000000001</v>
      </c>
      <c r="G78" s="60">
        <f t="shared" si="9"/>
        <v>2200.9695839999999</v>
      </c>
      <c r="H78" s="60"/>
      <c r="I78" s="58"/>
      <c r="J78" s="58"/>
      <c r="K78" s="58"/>
      <c r="L78" s="19">
        <f t="shared" si="10"/>
        <v>0</v>
      </c>
      <c r="M78" s="12">
        <f t="shared" si="11"/>
        <v>0</v>
      </c>
    </row>
    <row r="79" spans="1:13" s="1" customFormat="1" ht="18.75" x14ac:dyDescent="0.25">
      <c r="A79" s="87"/>
      <c r="B79" s="58" t="s">
        <v>248</v>
      </c>
      <c r="C79" s="58">
        <v>854</v>
      </c>
      <c r="D79" s="58">
        <v>296</v>
      </c>
      <c r="E79" s="58">
        <v>1</v>
      </c>
      <c r="F79" s="59"/>
      <c r="G79" s="60"/>
      <c r="H79" s="21">
        <f>C79/1000*D79/1000*E79*A79</f>
        <v>0</v>
      </c>
      <c r="I79" s="22">
        <f>R79*$I$9</f>
        <v>0</v>
      </c>
      <c r="J79" s="58"/>
      <c r="K79" s="58"/>
      <c r="L79" s="19">
        <f t="shared" si="10"/>
        <v>0</v>
      </c>
      <c r="M79" s="12">
        <f t="shared" si="11"/>
        <v>0</v>
      </c>
    </row>
    <row r="80" spans="1:13" s="1" customFormat="1" ht="18.75" x14ac:dyDescent="0.25">
      <c r="A80" s="87"/>
      <c r="B80" s="58" t="s">
        <v>249</v>
      </c>
      <c r="C80" s="58">
        <v>854</v>
      </c>
      <c r="D80" s="58">
        <v>296</v>
      </c>
      <c r="E80" s="58">
        <v>1</v>
      </c>
      <c r="F80" s="59"/>
      <c r="G80" s="60"/>
      <c r="H80" s="60"/>
      <c r="I80" s="58"/>
      <c r="J80" s="59">
        <f>C80/1000*D80/1000*E80*A80</f>
        <v>0</v>
      </c>
      <c r="K80" s="22">
        <f>J80*$K$9</f>
        <v>0</v>
      </c>
      <c r="L80" s="19">
        <f t="shared" si="10"/>
        <v>0</v>
      </c>
      <c r="M80" s="12">
        <f t="shared" si="11"/>
        <v>0</v>
      </c>
    </row>
    <row r="81" spans="1:13" s="1" customFormat="1" ht="18.75" x14ac:dyDescent="0.25">
      <c r="A81" s="87"/>
      <c r="B81" s="58" t="s">
        <v>71</v>
      </c>
      <c r="C81" s="58">
        <v>954</v>
      </c>
      <c r="D81" s="58">
        <v>362</v>
      </c>
      <c r="E81" s="58">
        <v>1</v>
      </c>
      <c r="F81" s="59">
        <f t="shared" si="8"/>
        <v>0.34534799999999999</v>
      </c>
      <c r="G81" s="60">
        <f t="shared" si="9"/>
        <v>2011.9974479999998</v>
      </c>
      <c r="H81" s="60"/>
      <c r="I81" s="58"/>
      <c r="J81" s="58"/>
      <c r="K81" s="58"/>
      <c r="L81" s="19">
        <f t="shared" si="10"/>
        <v>0</v>
      </c>
      <c r="M81" s="12">
        <f t="shared" si="11"/>
        <v>0</v>
      </c>
    </row>
    <row r="82" spans="1:13" s="1" customFormat="1" ht="18.75" x14ac:dyDescent="0.25">
      <c r="A82" s="87"/>
      <c r="B82" s="58" t="s">
        <v>250</v>
      </c>
      <c r="C82" s="58">
        <v>854</v>
      </c>
      <c r="D82" s="58">
        <v>262</v>
      </c>
      <c r="E82" s="58">
        <v>1</v>
      </c>
      <c r="F82" s="59"/>
      <c r="G82" s="60"/>
      <c r="H82" s="21">
        <f>C82/1000*D82/1000*E82*A82</f>
        <v>0</v>
      </c>
      <c r="I82" s="22">
        <f>R82*$I$9</f>
        <v>0</v>
      </c>
      <c r="J82" s="58"/>
      <c r="K82" s="58"/>
      <c r="L82" s="19">
        <f t="shared" si="10"/>
        <v>0</v>
      </c>
      <c r="M82" s="12">
        <f t="shared" si="11"/>
        <v>0</v>
      </c>
    </row>
    <row r="83" spans="1:13" s="1" customFormat="1" ht="18.75" x14ac:dyDescent="0.25">
      <c r="A83" s="87"/>
      <c r="B83" s="58" t="s">
        <v>251</v>
      </c>
      <c r="C83" s="58">
        <v>854</v>
      </c>
      <c r="D83" s="58">
        <v>262</v>
      </c>
      <c r="E83" s="58">
        <v>1</v>
      </c>
      <c r="F83" s="59"/>
      <c r="G83" s="60"/>
      <c r="H83" s="60"/>
      <c r="I83" s="58"/>
      <c r="J83" s="59">
        <f>C83/1000*D83/1000*E83*A83</f>
        <v>0</v>
      </c>
      <c r="K83" s="22">
        <f>J83*$K$9</f>
        <v>0</v>
      </c>
      <c r="L83" s="19">
        <f t="shared" si="10"/>
        <v>0</v>
      </c>
      <c r="M83" s="12">
        <f t="shared" si="11"/>
        <v>0</v>
      </c>
    </row>
    <row r="84" spans="1:13" s="1" customFormat="1" ht="18.75" x14ac:dyDescent="0.25">
      <c r="A84" s="87"/>
      <c r="B84" s="58" t="s">
        <v>53</v>
      </c>
      <c r="C84" s="58">
        <v>356</v>
      </c>
      <c r="D84" s="58">
        <v>496</v>
      </c>
      <c r="E84" s="58">
        <v>1</v>
      </c>
      <c r="F84" s="59">
        <f t="shared" si="8"/>
        <v>0.17657599999999998</v>
      </c>
      <c r="G84" s="60">
        <f t="shared" si="9"/>
        <v>1028.7317759999999</v>
      </c>
      <c r="H84" s="60"/>
      <c r="I84" s="18"/>
      <c r="J84" s="18"/>
      <c r="K84" s="18"/>
      <c r="L84" s="19">
        <f t="shared" si="10"/>
        <v>0</v>
      </c>
      <c r="M84" s="12">
        <f t="shared" si="11"/>
        <v>0</v>
      </c>
    </row>
    <row r="85" spans="1:13" s="1" customFormat="1" ht="18.75" x14ac:dyDescent="0.25">
      <c r="A85" s="87"/>
      <c r="B85" s="58" t="s">
        <v>54</v>
      </c>
      <c r="C85" s="58">
        <v>356</v>
      </c>
      <c r="D85" s="58">
        <v>596</v>
      </c>
      <c r="E85" s="58">
        <v>1</v>
      </c>
      <c r="F85" s="59">
        <f t="shared" si="8"/>
        <v>0.21217599999999998</v>
      </c>
      <c r="G85" s="60">
        <f t="shared" si="9"/>
        <v>1236.1373759999999</v>
      </c>
      <c r="H85" s="60"/>
      <c r="I85" s="18"/>
      <c r="J85" s="18"/>
      <c r="K85" s="18"/>
      <c r="L85" s="19">
        <f t="shared" si="10"/>
        <v>0</v>
      </c>
      <c r="M85" s="12">
        <f t="shared" si="11"/>
        <v>0</v>
      </c>
    </row>
    <row r="86" spans="1:13" s="1" customFormat="1" ht="18.75" x14ac:dyDescent="0.25">
      <c r="A86" s="87"/>
      <c r="B86" s="58" t="s">
        <v>316</v>
      </c>
      <c r="C86" s="58">
        <v>356</v>
      </c>
      <c r="D86" s="58">
        <v>596</v>
      </c>
      <c r="E86" s="58">
        <v>1</v>
      </c>
      <c r="F86" s="59">
        <f t="shared" ref="F86:F90" si="12">((C86/1000)*(D86/1000))*E86</f>
        <v>0.21217599999999998</v>
      </c>
      <c r="G86" s="60">
        <f t="shared" ref="G86:G90" si="13">F86*$G$9</f>
        <v>1236.1373759999999</v>
      </c>
      <c r="H86" s="60"/>
      <c r="I86" s="18"/>
      <c r="J86" s="18"/>
      <c r="K86" s="18"/>
      <c r="L86" s="19">
        <f t="shared" si="10"/>
        <v>0</v>
      </c>
      <c r="M86" s="12">
        <f t="shared" si="11"/>
        <v>0</v>
      </c>
    </row>
    <row r="87" spans="1:13" s="1" customFormat="1" ht="18.75" x14ac:dyDescent="0.25">
      <c r="A87" s="87"/>
      <c r="B87" s="58" t="s">
        <v>55</v>
      </c>
      <c r="C87" s="58">
        <v>356</v>
      </c>
      <c r="D87" s="58">
        <v>796</v>
      </c>
      <c r="E87" s="58">
        <v>1</v>
      </c>
      <c r="F87" s="59">
        <f t="shared" si="12"/>
        <v>0.28337600000000002</v>
      </c>
      <c r="G87" s="60">
        <f t="shared" si="13"/>
        <v>1650.948576</v>
      </c>
      <c r="H87" s="60"/>
      <c r="I87" s="18"/>
      <c r="J87" s="18"/>
      <c r="K87" s="18"/>
      <c r="L87" s="19">
        <f t="shared" si="10"/>
        <v>0</v>
      </c>
      <c r="M87" s="12">
        <f t="shared" si="11"/>
        <v>0</v>
      </c>
    </row>
    <row r="88" spans="1:13" s="1" customFormat="1" ht="18.75" x14ac:dyDescent="0.25">
      <c r="A88" s="87"/>
      <c r="B88" s="58" t="s">
        <v>317</v>
      </c>
      <c r="C88" s="58">
        <v>356</v>
      </c>
      <c r="D88" s="58">
        <v>796</v>
      </c>
      <c r="E88" s="58">
        <v>1</v>
      </c>
      <c r="F88" s="59">
        <f t="shared" si="12"/>
        <v>0.28337600000000002</v>
      </c>
      <c r="G88" s="60">
        <f t="shared" si="13"/>
        <v>1650.948576</v>
      </c>
      <c r="H88" s="60"/>
      <c r="I88" s="18"/>
      <c r="J88" s="18"/>
      <c r="K88" s="18"/>
      <c r="L88" s="19">
        <f t="shared" si="10"/>
        <v>0</v>
      </c>
      <c r="M88" s="12">
        <f t="shared" si="11"/>
        <v>0</v>
      </c>
    </row>
    <row r="89" spans="1:13" s="1" customFormat="1" ht="18.75" x14ac:dyDescent="0.25">
      <c r="A89" s="87"/>
      <c r="B89" s="58" t="s">
        <v>56</v>
      </c>
      <c r="C89" s="58">
        <v>356</v>
      </c>
      <c r="D89" s="58">
        <v>896</v>
      </c>
      <c r="E89" s="58">
        <v>1</v>
      </c>
      <c r="F89" s="59">
        <f t="shared" si="12"/>
        <v>0.31897599999999998</v>
      </c>
      <c r="G89" s="60">
        <f t="shared" si="13"/>
        <v>1858.3541759999998</v>
      </c>
      <c r="H89" s="60"/>
      <c r="I89" s="18"/>
      <c r="J89" s="18"/>
      <c r="K89" s="18"/>
      <c r="L89" s="19">
        <f t="shared" si="10"/>
        <v>0</v>
      </c>
      <c r="M89" s="12">
        <f t="shared" si="11"/>
        <v>0</v>
      </c>
    </row>
    <row r="90" spans="1:13" s="1" customFormat="1" ht="18.75" x14ac:dyDescent="0.25">
      <c r="A90" s="87"/>
      <c r="B90" s="58" t="s">
        <v>318</v>
      </c>
      <c r="C90" s="58">
        <v>356</v>
      </c>
      <c r="D90" s="58">
        <v>896</v>
      </c>
      <c r="E90" s="58">
        <v>1</v>
      </c>
      <c r="F90" s="59">
        <f t="shared" si="12"/>
        <v>0.31897599999999998</v>
      </c>
      <c r="G90" s="60">
        <f t="shared" si="13"/>
        <v>1858.3541759999998</v>
      </c>
      <c r="H90" s="60"/>
      <c r="I90" s="18"/>
      <c r="J90" s="18"/>
      <c r="K90" s="18"/>
      <c r="L90" s="19">
        <f t="shared" si="10"/>
        <v>0</v>
      </c>
      <c r="M90" s="12">
        <f t="shared" si="11"/>
        <v>0</v>
      </c>
    </row>
    <row r="91" spans="1:13" s="1" customFormat="1" ht="18.75" x14ac:dyDescent="0.25">
      <c r="A91" s="87"/>
      <c r="B91" s="58" t="s">
        <v>57</v>
      </c>
      <c r="C91" s="58">
        <v>356</v>
      </c>
      <c r="D91" s="58">
        <v>596</v>
      </c>
      <c r="E91" s="58">
        <v>2</v>
      </c>
      <c r="F91" s="59">
        <f t="shared" si="8"/>
        <v>0.42435199999999995</v>
      </c>
      <c r="G91" s="60">
        <f t="shared" si="9"/>
        <v>2472.2747519999998</v>
      </c>
      <c r="H91" s="60"/>
      <c r="I91" s="18"/>
      <c r="J91" s="18"/>
      <c r="K91" s="18"/>
      <c r="L91" s="19">
        <f t="shared" si="10"/>
        <v>0</v>
      </c>
      <c r="M91" s="12">
        <f t="shared" si="11"/>
        <v>0</v>
      </c>
    </row>
    <row r="92" spans="1:13" s="1" customFormat="1" ht="18.75" x14ac:dyDescent="0.25">
      <c r="A92" s="87"/>
      <c r="B92" s="58" t="s">
        <v>58</v>
      </c>
      <c r="C92" s="58">
        <v>356</v>
      </c>
      <c r="D92" s="58">
        <v>796</v>
      </c>
      <c r="E92" s="58">
        <v>2</v>
      </c>
      <c r="F92" s="59">
        <f t="shared" si="8"/>
        <v>0.56675200000000003</v>
      </c>
      <c r="G92" s="60">
        <f t="shared" si="9"/>
        <v>3301.897152</v>
      </c>
      <c r="H92" s="60"/>
      <c r="I92" s="18"/>
      <c r="J92" s="18"/>
      <c r="K92" s="18"/>
      <c r="L92" s="19">
        <f t="shared" si="10"/>
        <v>0</v>
      </c>
      <c r="M92" s="12">
        <f t="shared" si="11"/>
        <v>0</v>
      </c>
    </row>
    <row r="93" spans="1:13" s="1" customFormat="1" ht="18.75" x14ac:dyDescent="0.25">
      <c r="A93" s="87"/>
      <c r="B93" s="58" t="s">
        <v>59</v>
      </c>
      <c r="C93" s="58">
        <v>356</v>
      </c>
      <c r="D93" s="58">
        <v>896</v>
      </c>
      <c r="E93" s="58">
        <v>2</v>
      </c>
      <c r="F93" s="59">
        <f t="shared" si="8"/>
        <v>0.63795199999999996</v>
      </c>
      <c r="G93" s="60">
        <f t="shared" si="9"/>
        <v>3716.7083519999996</v>
      </c>
      <c r="H93" s="60"/>
      <c r="I93" s="18"/>
      <c r="J93" s="18"/>
      <c r="K93" s="18"/>
      <c r="L93" s="19">
        <f t="shared" si="10"/>
        <v>0</v>
      </c>
      <c r="M93" s="12">
        <f t="shared" si="11"/>
        <v>0</v>
      </c>
    </row>
    <row r="94" spans="1:13" s="1" customFormat="1" ht="18.75" x14ac:dyDescent="0.25">
      <c r="A94" s="87"/>
      <c r="B94" s="58" t="s">
        <v>63</v>
      </c>
      <c r="C94" s="58">
        <v>356</v>
      </c>
      <c r="D94" s="58">
        <v>596</v>
      </c>
      <c r="E94" s="58">
        <v>1</v>
      </c>
      <c r="F94" s="59">
        <f t="shared" si="8"/>
        <v>0.21217599999999998</v>
      </c>
      <c r="G94" s="60">
        <f t="shared" si="9"/>
        <v>1236.1373759999999</v>
      </c>
      <c r="H94" s="60"/>
      <c r="I94" s="18"/>
      <c r="J94" s="18"/>
      <c r="K94" s="18"/>
      <c r="L94" s="19">
        <f t="shared" si="10"/>
        <v>0</v>
      </c>
      <c r="M94" s="12">
        <f t="shared" si="11"/>
        <v>0</v>
      </c>
    </row>
    <row r="95" spans="1:13" s="1" customFormat="1" ht="18.75" x14ac:dyDescent="0.25">
      <c r="A95" s="91"/>
      <c r="B95" s="75" t="s">
        <v>64</v>
      </c>
      <c r="C95" s="75">
        <v>494</v>
      </c>
      <c r="D95" s="75">
        <v>596</v>
      </c>
      <c r="E95" s="75">
        <v>1</v>
      </c>
      <c r="F95" s="73">
        <f t="shared" si="8"/>
        <v>0.29442399999999996</v>
      </c>
      <c r="G95" s="74">
        <f t="shared" si="9"/>
        <v>1715.3142239999997</v>
      </c>
      <c r="H95" s="74"/>
      <c r="I95" s="18"/>
      <c r="J95" s="18"/>
      <c r="K95" s="18"/>
      <c r="L95" s="19">
        <f t="shared" si="10"/>
        <v>0</v>
      </c>
      <c r="M95" s="12">
        <f t="shared" si="11"/>
        <v>0</v>
      </c>
    </row>
    <row r="96" spans="1:13" s="1" customFormat="1" ht="18.75" x14ac:dyDescent="0.25">
      <c r="A96" s="77"/>
      <c r="B96" s="92" t="s">
        <v>293</v>
      </c>
      <c r="C96" s="93">
        <v>354</v>
      </c>
      <c r="D96" s="93">
        <v>296</v>
      </c>
      <c r="E96" s="93">
        <v>1</v>
      </c>
      <c r="F96" s="94">
        <v>0.10478399999999999</v>
      </c>
      <c r="G96" s="60">
        <f t="shared" ref="G96:G105" si="14">F96*$G$9</f>
        <v>610.47158399999989</v>
      </c>
      <c r="H96" s="60"/>
      <c r="I96" s="18"/>
      <c r="J96" s="18"/>
      <c r="K96" s="18"/>
      <c r="L96" s="19">
        <f t="shared" ref="L96:L105" si="15">A96*G96</f>
        <v>0</v>
      </c>
      <c r="M96" s="12">
        <f t="shared" ref="M96:M105" si="16">F96*A96</f>
        <v>0</v>
      </c>
    </row>
    <row r="97" spans="1:13" s="1" customFormat="1" ht="18.75" x14ac:dyDescent="0.25">
      <c r="A97" s="77"/>
      <c r="B97" s="92" t="s">
        <v>294</v>
      </c>
      <c r="C97" s="93">
        <v>356</v>
      </c>
      <c r="D97" s="93">
        <v>396</v>
      </c>
      <c r="E97" s="93">
        <v>1</v>
      </c>
      <c r="F97" s="94">
        <v>0.14097599999999999</v>
      </c>
      <c r="G97" s="60">
        <f t="shared" si="14"/>
        <v>821.32617599999992</v>
      </c>
      <c r="H97" s="60"/>
      <c r="I97" s="18"/>
      <c r="J97" s="18"/>
      <c r="K97" s="18"/>
      <c r="L97" s="19">
        <f t="shared" si="15"/>
        <v>0</v>
      </c>
      <c r="M97" s="12">
        <f t="shared" si="16"/>
        <v>0</v>
      </c>
    </row>
    <row r="98" spans="1:13" s="1" customFormat="1" x14ac:dyDescent="0.25">
      <c r="A98" s="99"/>
      <c r="B98" s="105" t="s">
        <v>295</v>
      </c>
      <c r="C98" s="93">
        <v>356</v>
      </c>
      <c r="D98" s="93">
        <v>270</v>
      </c>
      <c r="E98" s="93">
        <v>1</v>
      </c>
      <c r="F98" s="104">
        <v>0.18547599999999997</v>
      </c>
      <c r="G98" s="60">
        <f t="shared" si="14"/>
        <v>1080.5831759999999</v>
      </c>
      <c r="H98" s="60"/>
      <c r="I98" s="18"/>
      <c r="J98" s="18"/>
      <c r="K98" s="18"/>
      <c r="L98" s="19">
        <f t="shared" si="15"/>
        <v>0</v>
      </c>
      <c r="M98" s="12">
        <f t="shared" si="16"/>
        <v>0</v>
      </c>
    </row>
    <row r="99" spans="1:13" s="1" customFormat="1" x14ac:dyDescent="0.25">
      <c r="A99" s="100"/>
      <c r="B99" s="105"/>
      <c r="C99" s="93">
        <v>356</v>
      </c>
      <c r="D99" s="93">
        <v>251</v>
      </c>
      <c r="E99" s="93">
        <v>1</v>
      </c>
      <c r="F99" s="104"/>
      <c r="G99" s="60">
        <f t="shared" si="14"/>
        <v>0</v>
      </c>
      <c r="H99" s="60"/>
      <c r="I99" s="18"/>
      <c r="J99" s="18"/>
      <c r="K99" s="18"/>
      <c r="L99" s="19">
        <f t="shared" si="15"/>
        <v>0</v>
      </c>
      <c r="M99" s="12">
        <f t="shared" si="16"/>
        <v>0</v>
      </c>
    </row>
    <row r="100" spans="1:13" s="1" customFormat="1" x14ac:dyDescent="0.25">
      <c r="A100" s="99"/>
      <c r="B100" s="105" t="s">
        <v>296</v>
      </c>
      <c r="C100" s="93">
        <v>356</v>
      </c>
      <c r="D100" s="93">
        <v>270</v>
      </c>
      <c r="E100" s="93">
        <v>1</v>
      </c>
      <c r="F100" s="104">
        <v>0.18547599999999997</v>
      </c>
      <c r="G100" s="60">
        <f t="shared" si="14"/>
        <v>1080.5831759999999</v>
      </c>
      <c r="H100" s="60"/>
      <c r="I100" s="18"/>
      <c r="J100" s="18"/>
      <c r="K100" s="18"/>
      <c r="L100" s="19">
        <f t="shared" si="15"/>
        <v>0</v>
      </c>
      <c r="M100" s="12">
        <f t="shared" si="16"/>
        <v>0</v>
      </c>
    </row>
    <row r="101" spans="1:13" s="1" customFormat="1" x14ac:dyDescent="0.25">
      <c r="A101" s="100"/>
      <c r="B101" s="105"/>
      <c r="C101" s="93">
        <v>356</v>
      </c>
      <c r="D101" s="93">
        <v>251</v>
      </c>
      <c r="E101" s="93">
        <v>1</v>
      </c>
      <c r="F101" s="104"/>
      <c r="G101" s="60">
        <f t="shared" si="14"/>
        <v>0</v>
      </c>
      <c r="H101" s="60"/>
      <c r="I101" s="18"/>
      <c r="J101" s="18"/>
      <c r="K101" s="18"/>
      <c r="L101" s="19">
        <f t="shared" si="15"/>
        <v>0</v>
      </c>
      <c r="M101" s="12">
        <f t="shared" si="16"/>
        <v>0</v>
      </c>
    </row>
    <row r="102" spans="1:13" s="1" customFormat="1" x14ac:dyDescent="0.25">
      <c r="A102" s="99"/>
      <c r="B102" s="105" t="s">
        <v>297</v>
      </c>
      <c r="C102" s="93">
        <v>354</v>
      </c>
      <c r="D102" s="93">
        <v>533</v>
      </c>
      <c r="E102" s="93">
        <v>1</v>
      </c>
      <c r="F102" s="104">
        <v>0.39081599999999994</v>
      </c>
      <c r="G102" s="60">
        <f t="shared" si="14"/>
        <v>2276.8940159999997</v>
      </c>
      <c r="H102" s="60"/>
      <c r="I102" s="18"/>
      <c r="J102" s="18"/>
      <c r="K102" s="18"/>
      <c r="L102" s="19">
        <f t="shared" si="15"/>
        <v>0</v>
      </c>
      <c r="M102" s="12">
        <f t="shared" si="16"/>
        <v>0</v>
      </c>
    </row>
    <row r="103" spans="1:13" s="1" customFormat="1" x14ac:dyDescent="0.25">
      <c r="A103" s="100"/>
      <c r="B103" s="105"/>
      <c r="C103" s="93">
        <v>354</v>
      </c>
      <c r="D103" s="93">
        <v>571</v>
      </c>
      <c r="E103" s="93">
        <v>1</v>
      </c>
      <c r="F103" s="104"/>
      <c r="G103" s="60">
        <f t="shared" si="14"/>
        <v>0</v>
      </c>
      <c r="H103" s="60"/>
      <c r="I103" s="18"/>
      <c r="J103" s="18"/>
      <c r="K103" s="18"/>
      <c r="L103" s="19">
        <f t="shared" si="15"/>
        <v>0</v>
      </c>
      <c r="M103" s="12">
        <f t="shared" si="16"/>
        <v>0</v>
      </c>
    </row>
    <row r="104" spans="1:13" s="1" customFormat="1" ht="18.75" x14ac:dyDescent="0.25">
      <c r="A104" s="77"/>
      <c r="B104" s="92" t="s">
        <v>298</v>
      </c>
      <c r="C104" s="93">
        <v>356</v>
      </c>
      <c r="D104" s="93">
        <v>796</v>
      </c>
      <c r="E104" s="93">
        <v>1</v>
      </c>
      <c r="F104" s="94">
        <v>0.28337600000000002</v>
      </c>
      <c r="G104" s="60">
        <f t="shared" si="14"/>
        <v>1650.948576</v>
      </c>
      <c r="H104" s="60"/>
      <c r="I104" s="18"/>
      <c r="J104" s="18"/>
      <c r="K104" s="18"/>
      <c r="L104" s="19">
        <f t="shared" si="15"/>
        <v>0</v>
      </c>
      <c r="M104" s="12">
        <f t="shared" si="16"/>
        <v>0</v>
      </c>
    </row>
    <row r="105" spans="1:13" s="1" customFormat="1" ht="18.75" x14ac:dyDescent="0.25">
      <c r="A105" s="77"/>
      <c r="B105" s="92" t="s">
        <v>299</v>
      </c>
      <c r="C105" s="93">
        <v>356</v>
      </c>
      <c r="D105" s="93">
        <v>896</v>
      </c>
      <c r="E105" s="93">
        <v>1</v>
      </c>
      <c r="F105" s="94">
        <v>0.31897599999999998</v>
      </c>
      <c r="G105" s="60">
        <f t="shared" si="14"/>
        <v>1858.3541759999998</v>
      </c>
      <c r="H105" s="60"/>
      <c r="I105" s="18"/>
      <c r="J105" s="18"/>
      <c r="K105" s="18"/>
      <c r="L105" s="19">
        <f t="shared" si="15"/>
        <v>0</v>
      </c>
      <c r="M105" s="12">
        <f t="shared" si="16"/>
        <v>0</v>
      </c>
    </row>
    <row r="106" spans="1:13" s="1" customFormat="1" ht="29.25" customHeight="1" thickBot="1" x14ac:dyDescent="0.3">
      <c r="A106" s="137" t="s">
        <v>245</v>
      </c>
      <c r="B106" s="137"/>
      <c r="C106" s="137"/>
      <c r="D106" s="137"/>
      <c r="E106" s="137"/>
      <c r="F106" s="137"/>
      <c r="G106" s="137"/>
      <c r="H106" s="201"/>
      <c r="I106" s="201"/>
      <c r="J106" s="201"/>
      <c r="K106" s="201"/>
      <c r="L106" s="19"/>
      <c r="M106" s="12"/>
    </row>
    <row r="107" spans="1:13" s="1" customFormat="1" ht="18.75" x14ac:dyDescent="0.25">
      <c r="A107" s="13"/>
      <c r="B107" s="14" t="s">
        <v>72</v>
      </c>
      <c r="C107" s="14">
        <v>714</v>
      </c>
      <c r="D107" s="14">
        <v>146</v>
      </c>
      <c r="E107" s="14">
        <v>1</v>
      </c>
      <c r="F107" s="23">
        <f t="shared" ref="F107:F115" si="17">((C107/1000)*(D107/1000))*E107</f>
        <v>0.10424399999999999</v>
      </c>
      <c r="G107" s="16">
        <f t="shared" ref="G107:G111" si="18">$G$9*F107</f>
        <v>607.32554399999992</v>
      </c>
      <c r="H107" s="60"/>
      <c r="I107" s="18"/>
      <c r="J107" s="18"/>
      <c r="K107" s="18"/>
      <c r="L107" s="19">
        <f t="shared" ref="L107" si="19">A107*G107</f>
        <v>0</v>
      </c>
      <c r="M107" s="12">
        <f t="shared" ref="M107" si="20">F107*A107</f>
        <v>0</v>
      </c>
    </row>
    <row r="108" spans="1:13" s="1" customFormat="1" ht="18.75" x14ac:dyDescent="0.25">
      <c r="A108" s="85"/>
      <c r="B108" s="58" t="s">
        <v>185</v>
      </c>
      <c r="C108" s="58">
        <v>714</v>
      </c>
      <c r="D108" s="58">
        <v>146</v>
      </c>
      <c r="E108" s="58">
        <v>1</v>
      </c>
      <c r="F108" s="59">
        <f t="shared" si="17"/>
        <v>0.10424399999999999</v>
      </c>
      <c r="G108" s="60">
        <f t="shared" si="18"/>
        <v>607.32554399999992</v>
      </c>
      <c r="H108" s="60"/>
      <c r="I108" s="18"/>
      <c r="J108" s="18"/>
      <c r="K108" s="18"/>
      <c r="L108" s="19">
        <f t="shared" ref="L108:L171" si="21">A108*G108</f>
        <v>0</v>
      </c>
      <c r="M108" s="12">
        <f t="shared" ref="M108:M171" si="22">F108*A108</f>
        <v>0</v>
      </c>
    </row>
    <row r="109" spans="1:13" s="1" customFormat="1" ht="18.75" x14ac:dyDescent="0.25">
      <c r="A109" s="87"/>
      <c r="B109" s="58" t="s">
        <v>136</v>
      </c>
      <c r="C109" s="58">
        <v>714</v>
      </c>
      <c r="D109" s="58">
        <v>296</v>
      </c>
      <c r="E109" s="58">
        <v>1</v>
      </c>
      <c r="F109" s="59">
        <f t="shared" si="17"/>
        <v>0.21134399999999998</v>
      </c>
      <c r="G109" s="60">
        <f t="shared" si="18"/>
        <v>1231.2901439999998</v>
      </c>
      <c r="H109" s="60"/>
      <c r="I109" s="18"/>
      <c r="J109" s="18"/>
      <c r="K109" s="18"/>
      <c r="L109" s="19">
        <f t="shared" si="21"/>
        <v>0</v>
      </c>
      <c r="M109" s="12">
        <f t="shared" si="22"/>
        <v>0</v>
      </c>
    </row>
    <row r="110" spans="1:13" s="1" customFormat="1" ht="18.75" x14ac:dyDescent="0.25">
      <c r="A110" s="87"/>
      <c r="B110" s="58" t="s">
        <v>137</v>
      </c>
      <c r="C110" s="58">
        <v>714</v>
      </c>
      <c r="D110" s="58">
        <v>396</v>
      </c>
      <c r="E110" s="58">
        <v>1</v>
      </c>
      <c r="F110" s="59">
        <f t="shared" si="17"/>
        <v>0.282744</v>
      </c>
      <c r="G110" s="60">
        <f t="shared" si="18"/>
        <v>1647.2665440000001</v>
      </c>
      <c r="H110" s="60"/>
      <c r="I110" s="18"/>
      <c r="J110" s="18"/>
      <c r="K110" s="18"/>
      <c r="L110" s="19">
        <f t="shared" si="21"/>
        <v>0</v>
      </c>
      <c r="M110" s="12">
        <f t="shared" si="22"/>
        <v>0</v>
      </c>
    </row>
    <row r="111" spans="1:13" s="1" customFormat="1" ht="18.75" x14ac:dyDescent="0.25">
      <c r="A111" s="87"/>
      <c r="B111" s="58" t="s">
        <v>138</v>
      </c>
      <c r="C111" s="58">
        <v>714</v>
      </c>
      <c r="D111" s="58">
        <v>446</v>
      </c>
      <c r="E111" s="58">
        <v>1</v>
      </c>
      <c r="F111" s="59">
        <f t="shared" si="17"/>
        <v>0.318444</v>
      </c>
      <c r="G111" s="24">
        <f t="shared" si="18"/>
        <v>1855.2547440000001</v>
      </c>
      <c r="H111" s="24"/>
      <c r="I111" s="18"/>
      <c r="J111" s="18"/>
      <c r="K111" s="18"/>
      <c r="L111" s="19">
        <f t="shared" si="21"/>
        <v>0</v>
      </c>
      <c r="M111" s="12">
        <f t="shared" si="22"/>
        <v>0</v>
      </c>
    </row>
    <row r="112" spans="1:13" s="1" customFormat="1" ht="18.75" x14ac:dyDescent="0.25">
      <c r="A112" s="87"/>
      <c r="B112" s="58" t="s">
        <v>139</v>
      </c>
      <c r="C112" s="58">
        <v>714</v>
      </c>
      <c r="D112" s="58">
        <v>496</v>
      </c>
      <c r="E112" s="58">
        <v>1</v>
      </c>
      <c r="F112" s="59">
        <f t="shared" si="17"/>
        <v>0.35414399999999996</v>
      </c>
      <c r="G112" s="60">
        <f>F112*$G$9</f>
        <v>2063.2429439999996</v>
      </c>
      <c r="H112" s="60"/>
      <c r="I112" s="18"/>
      <c r="J112" s="18"/>
      <c r="K112" s="18"/>
      <c r="L112" s="19">
        <f t="shared" si="21"/>
        <v>0</v>
      </c>
      <c r="M112" s="12">
        <f t="shared" si="22"/>
        <v>0</v>
      </c>
    </row>
    <row r="113" spans="1:13" s="1" customFormat="1" ht="18.75" x14ac:dyDescent="0.25">
      <c r="A113" s="87"/>
      <c r="B113" s="58" t="s">
        <v>140</v>
      </c>
      <c r="C113" s="58">
        <v>714</v>
      </c>
      <c r="D113" s="58">
        <v>596</v>
      </c>
      <c r="E113" s="58">
        <v>1</v>
      </c>
      <c r="F113" s="59">
        <f t="shared" si="17"/>
        <v>0.42554399999999998</v>
      </c>
      <c r="G113" s="60">
        <f>F113*$G$9</f>
        <v>2479.2193440000001</v>
      </c>
      <c r="H113" s="60"/>
      <c r="I113" s="18"/>
      <c r="J113" s="18"/>
      <c r="K113" s="18"/>
      <c r="L113" s="19">
        <f t="shared" si="21"/>
        <v>0</v>
      </c>
      <c r="M113" s="12">
        <f t="shared" si="22"/>
        <v>0</v>
      </c>
    </row>
    <row r="114" spans="1:13" s="1" customFormat="1" ht="18.75" x14ac:dyDescent="0.25">
      <c r="A114" s="87"/>
      <c r="B114" s="58" t="s">
        <v>239</v>
      </c>
      <c r="C114" s="58">
        <v>356</v>
      </c>
      <c r="D114" s="58">
        <v>896</v>
      </c>
      <c r="E114" s="58">
        <v>1</v>
      </c>
      <c r="F114" s="59">
        <f t="shared" si="17"/>
        <v>0.31897599999999998</v>
      </c>
      <c r="G114" s="60">
        <f>F114*$G$9</f>
        <v>1858.3541759999998</v>
      </c>
      <c r="H114" s="60"/>
      <c r="I114" s="18"/>
      <c r="J114" s="18"/>
      <c r="K114" s="18"/>
      <c r="L114" s="19">
        <f t="shared" si="21"/>
        <v>0</v>
      </c>
      <c r="M114" s="12">
        <f t="shared" si="22"/>
        <v>0</v>
      </c>
    </row>
    <row r="115" spans="1:13" s="1" customFormat="1" ht="18.75" x14ac:dyDescent="0.25">
      <c r="A115" s="87"/>
      <c r="B115" s="58" t="s">
        <v>259</v>
      </c>
      <c r="C115" s="58">
        <v>714</v>
      </c>
      <c r="D115" s="58">
        <v>596</v>
      </c>
      <c r="E115" s="58">
        <v>1</v>
      </c>
      <c r="F115" s="59">
        <f t="shared" si="17"/>
        <v>0.42554399999999998</v>
      </c>
      <c r="G115" s="60">
        <f t="shared" ref="G115" si="23">F115*$G$9</f>
        <v>2479.2193440000001</v>
      </c>
      <c r="H115" s="60"/>
      <c r="I115" s="60"/>
      <c r="J115" s="18"/>
      <c r="K115" s="18"/>
      <c r="L115" s="19">
        <f t="shared" si="21"/>
        <v>0</v>
      </c>
      <c r="M115" s="12">
        <f t="shared" si="22"/>
        <v>0</v>
      </c>
    </row>
    <row r="116" spans="1:13" s="1" customFormat="1" ht="18.75" x14ac:dyDescent="0.25">
      <c r="A116" s="87"/>
      <c r="B116" s="58" t="s">
        <v>260</v>
      </c>
      <c r="C116" s="58">
        <v>714</v>
      </c>
      <c r="D116" s="58">
        <v>596</v>
      </c>
      <c r="E116" s="58">
        <v>1</v>
      </c>
      <c r="F116" s="59">
        <f t="shared" ref="F116:F129" si="24">((C116/1000)*(D116/1000))*E116</f>
        <v>0.42554399999999998</v>
      </c>
      <c r="G116" s="60">
        <f t="shared" ref="G116:G129" si="25">F116*$G$9</f>
        <v>2479.2193440000001</v>
      </c>
      <c r="H116" s="60"/>
      <c r="I116" s="60"/>
      <c r="J116" s="18"/>
      <c r="K116" s="18"/>
      <c r="L116" s="19">
        <f t="shared" si="21"/>
        <v>0</v>
      </c>
      <c r="M116" s="12">
        <f t="shared" si="22"/>
        <v>0</v>
      </c>
    </row>
    <row r="117" spans="1:13" s="1" customFormat="1" ht="18.75" x14ac:dyDescent="0.25">
      <c r="A117" s="87"/>
      <c r="B117" s="58" t="s">
        <v>319</v>
      </c>
      <c r="C117" s="58">
        <v>714</v>
      </c>
      <c r="D117" s="58">
        <v>596</v>
      </c>
      <c r="E117" s="58">
        <v>1</v>
      </c>
      <c r="F117" s="59">
        <f t="shared" si="24"/>
        <v>0.42554399999999998</v>
      </c>
      <c r="G117" s="60">
        <f t="shared" si="25"/>
        <v>2479.2193440000001</v>
      </c>
      <c r="H117" s="60"/>
      <c r="I117" s="60"/>
      <c r="J117" s="18"/>
      <c r="K117" s="18"/>
      <c r="L117" s="19">
        <f t="shared" si="21"/>
        <v>0</v>
      </c>
      <c r="M117" s="12">
        <f t="shared" si="22"/>
        <v>0</v>
      </c>
    </row>
    <row r="118" spans="1:13" s="1" customFormat="1" ht="18.75" x14ac:dyDescent="0.25">
      <c r="A118" s="87"/>
      <c r="B118" s="58" t="s">
        <v>279</v>
      </c>
      <c r="C118" s="58">
        <v>356</v>
      </c>
      <c r="D118" s="58">
        <v>596</v>
      </c>
      <c r="E118" s="58">
        <v>2</v>
      </c>
      <c r="F118" s="59">
        <f t="shared" si="24"/>
        <v>0.42435199999999995</v>
      </c>
      <c r="G118" s="60">
        <f t="shared" si="25"/>
        <v>2472.2747519999998</v>
      </c>
      <c r="H118" s="60"/>
      <c r="I118" s="60"/>
      <c r="J118" s="18"/>
      <c r="K118" s="18"/>
      <c r="L118" s="19">
        <f t="shared" si="21"/>
        <v>0</v>
      </c>
      <c r="M118" s="12">
        <f t="shared" si="22"/>
        <v>0</v>
      </c>
    </row>
    <row r="119" spans="1:13" s="1" customFormat="1" ht="18.75" x14ac:dyDescent="0.25">
      <c r="A119" s="87"/>
      <c r="B119" s="58" t="s">
        <v>261</v>
      </c>
      <c r="C119" s="58">
        <v>356</v>
      </c>
      <c r="D119" s="58">
        <v>596</v>
      </c>
      <c r="E119" s="58">
        <v>2</v>
      </c>
      <c r="F119" s="59">
        <f t="shared" si="24"/>
        <v>0.42435199999999995</v>
      </c>
      <c r="G119" s="60">
        <f t="shared" si="25"/>
        <v>2472.2747519999998</v>
      </c>
      <c r="H119" s="60"/>
      <c r="I119" s="60"/>
      <c r="J119" s="18"/>
      <c r="K119" s="18"/>
      <c r="L119" s="19">
        <f t="shared" si="21"/>
        <v>0</v>
      </c>
      <c r="M119" s="12">
        <f t="shared" si="22"/>
        <v>0</v>
      </c>
    </row>
    <row r="120" spans="1:13" s="1" customFormat="1" ht="18.75" x14ac:dyDescent="0.25">
      <c r="A120" s="87"/>
      <c r="B120" s="58" t="s">
        <v>320</v>
      </c>
      <c r="C120" s="58">
        <v>356</v>
      </c>
      <c r="D120" s="58">
        <v>596</v>
      </c>
      <c r="E120" s="58">
        <v>2</v>
      </c>
      <c r="F120" s="59">
        <f t="shared" si="24"/>
        <v>0.42435199999999995</v>
      </c>
      <c r="G120" s="60">
        <f t="shared" si="25"/>
        <v>2472.2747519999998</v>
      </c>
      <c r="H120" s="60"/>
      <c r="I120" s="60"/>
      <c r="J120" s="18"/>
      <c r="K120" s="18"/>
      <c r="L120" s="19">
        <f t="shared" si="21"/>
        <v>0</v>
      </c>
      <c r="M120" s="12">
        <f t="shared" si="22"/>
        <v>0</v>
      </c>
    </row>
    <row r="121" spans="1:13" s="1" customFormat="1" ht="18.75" x14ac:dyDescent="0.25">
      <c r="A121" s="87"/>
      <c r="B121" s="58" t="s">
        <v>280</v>
      </c>
      <c r="C121" s="58">
        <v>356</v>
      </c>
      <c r="D121" s="58">
        <v>796</v>
      </c>
      <c r="E121" s="58">
        <v>2</v>
      </c>
      <c r="F121" s="59">
        <f t="shared" si="24"/>
        <v>0.56675200000000003</v>
      </c>
      <c r="G121" s="60">
        <f t="shared" si="25"/>
        <v>3301.897152</v>
      </c>
      <c r="H121" s="60"/>
      <c r="I121" s="60"/>
      <c r="J121" s="18"/>
      <c r="K121" s="18"/>
      <c r="L121" s="19">
        <f t="shared" si="21"/>
        <v>0</v>
      </c>
      <c r="M121" s="12">
        <f t="shared" si="22"/>
        <v>0</v>
      </c>
    </row>
    <row r="122" spans="1:13" s="1" customFormat="1" ht="18.75" x14ac:dyDescent="0.25">
      <c r="A122" s="87"/>
      <c r="B122" s="58" t="s">
        <v>262</v>
      </c>
      <c r="C122" s="58">
        <v>356</v>
      </c>
      <c r="D122" s="58">
        <v>796</v>
      </c>
      <c r="E122" s="58">
        <v>2</v>
      </c>
      <c r="F122" s="59">
        <f t="shared" si="24"/>
        <v>0.56675200000000003</v>
      </c>
      <c r="G122" s="60">
        <f t="shared" si="25"/>
        <v>3301.897152</v>
      </c>
      <c r="H122" s="60"/>
      <c r="I122" s="60"/>
      <c r="J122" s="18"/>
      <c r="K122" s="18"/>
      <c r="L122" s="19">
        <f t="shared" si="21"/>
        <v>0</v>
      </c>
      <c r="M122" s="12">
        <f t="shared" si="22"/>
        <v>0</v>
      </c>
    </row>
    <row r="123" spans="1:13" s="1" customFormat="1" ht="18.75" x14ac:dyDescent="0.25">
      <c r="A123" s="87"/>
      <c r="B123" s="58" t="s">
        <v>321</v>
      </c>
      <c r="C123" s="58">
        <v>356</v>
      </c>
      <c r="D123" s="58">
        <v>796</v>
      </c>
      <c r="E123" s="58">
        <v>2</v>
      </c>
      <c r="F123" s="59">
        <f t="shared" si="24"/>
        <v>0.56675200000000003</v>
      </c>
      <c r="G123" s="60">
        <f t="shared" si="25"/>
        <v>3301.897152</v>
      </c>
      <c r="H123" s="60"/>
      <c r="I123" s="60"/>
      <c r="J123" s="18"/>
      <c r="K123" s="18"/>
      <c r="L123" s="19">
        <f t="shared" si="21"/>
        <v>0</v>
      </c>
      <c r="M123" s="12">
        <f t="shared" si="22"/>
        <v>0</v>
      </c>
    </row>
    <row r="124" spans="1:13" s="1" customFormat="1" ht="18.75" x14ac:dyDescent="0.25">
      <c r="A124" s="87"/>
      <c r="B124" s="58" t="s">
        <v>281</v>
      </c>
      <c r="C124" s="58">
        <v>356</v>
      </c>
      <c r="D124" s="58">
        <v>896</v>
      </c>
      <c r="E124" s="58">
        <v>2</v>
      </c>
      <c r="F124" s="59">
        <f t="shared" si="24"/>
        <v>0.63795199999999996</v>
      </c>
      <c r="G124" s="60">
        <f t="shared" si="25"/>
        <v>3716.7083519999996</v>
      </c>
      <c r="H124" s="60"/>
      <c r="I124" s="60"/>
      <c r="J124" s="18"/>
      <c r="K124" s="18"/>
      <c r="L124" s="19">
        <f t="shared" si="21"/>
        <v>0</v>
      </c>
      <c r="M124" s="12">
        <f t="shared" si="22"/>
        <v>0</v>
      </c>
    </row>
    <row r="125" spans="1:13" s="1" customFormat="1" ht="18.75" x14ac:dyDescent="0.25">
      <c r="A125" s="87"/>
      <c r="B125" s="58" t="s">
        <v>263</v>
      </c>
      <c r="C125" s="58">
        <v>356</v>
      </c>
      <c r="D125" s="58">
        <v>896</v>
      </c>
      <c r="E125" s="58">
        <v>2</v>
      </c>
      <c r="F125" s="59">
        <f t="shared" si="24"/>
        <v>0.63795199999999996</v>
      </c>
      <c r="G125" s="60">
        <f t="shared" si="25"/>
        <v>3716.7083519999996</v>
      </c>
      <c r="H125" s="60"/>
      <c r="I125" s="60"/>
      <c r="J125" s="18"/>
      <c r="K125" s="18"/>
      <c r="L125" s="19">
        <f t="shared" si="21"/>
        <v>0</v>
      </c>
      <c r="M125" s="12">
        <f t="shared" si="22"/>
        <v>0</v>
      </c>
    </row>
    <row r="126" spans="1:13" s="1" customFormat="1" ht="18.75" x14ac:dyDescent="0.25">
      <c r="A126" s="87"/>
      <c r="B126" s="58" t="s">
        <v>322</v>
      </c>
      <c r="C126" s="58">
        <v>356</v>
      </c>
      <c r="D126" s="58">
        <v>896</v>
      </c>
      <c r="E126" s="58">
        <v>2</v>
      </c>
      <c r="F126" s="59">
        <f t="shared" si="24"/>
        <v>0.63795199999999996</v>
      </c>
      <c r="G126" s="60">
        <f t="shared" si="25"/>
        <v>3716.7083519999996</v>
      </c>
      <c r="H126" s="60"/>
      <c r="I126" s="60"/>
      <c r="J126" s="18"/>
      <c r="K126" s="18"/>
      <c r="L126" s="19">
        <f t="shared" si="21"/>
        <v>0</v>
      </c>
      <c r="M126" s="12">
        <f t="shared" si="22"/>
        <v>0</v>
      </c>
    </row>
    <row r="127" spans="1:13" s="1" customFormat="1" ht="18.75" x14ac:dyDescent="0.25">
      <c r="A127" s="87"/>
      <c r="B127" s="58" t="s">
        <v>282</v>
      </c>
      <c r="C127" s="58">
        <v>356</v>
      </c>
      <c r="D127" s="58">
        <v>596</v>
      </c>
      <c r="E127" s="58">
        <v>2</v>
      </c>
      <c r="F127" s="59">
        <f t="shared" si="24"/>
        <v>0.42435199999999995</v>
      </c>
      <c r="G127" s="60">
        <f t="shared" si="25"/>
        <v>2472.2747519999998</v>
      </c>
      <c r="H127" s="60"/>
      <c r="I127" s="60"/>
      <c r="J127" s="18"/>
      <c r="K127" s="18"/>
      <c r="L127" s="19">
        <f t="shared" si="21"/>
        <v>0</v>
      </c>
      <c r="M127" s="12">
        <f t="shared" si="22"/>
        <v>0</v>
      </c>
    </row>
    <row r="128" spans="1:13" s="1" customFormat="1" ht="18.75" x14ac:dyDescent="0.25">
      <c r="A128" s="87"/>
      <c r="B128" s="58" t="s">
        <v>264</v>
      </c>
      <c r="C128" s="58">
        <v>356</v>
      </c>
      <c r="D128" s="58">
        <v>596</v>
      </c>
      <c r="E128" s="58">
        <v>2</v>
      </c>
      <c r="F128" s="59">
        <f t="shared" si="24"/>
        <v>0.42435199999999995</v>
      </c>
      <c r="G128" s="60">
        <f t="shared" si="25"/>
        <v>2472.2747519999998</v>
      </c>
      <c r="H128" s="60"/>
      <c r="I128" s="60"/>
      <c r="J128" s="18"/>
      <c r="K128" s="18"/>
      <c r="L128" s="19">
        <f t="shared" si="21"/>
        <v>0</v>
      </c>
      <c r="M128" s="12">
        <f t="shared" si="22"/>
        <v>0</v>
      </c>
    </row>
    <row r="129" spans="1:13" s="1" customFormat="1" ht="18.75" x14ac:dyDescent="0.25">
      <c r="A129" s="87"/>
      <c r="B129" s="58" t="s">
        <v>323</v>
      </c>
      <c r="C129" s="58">
        <v>356</v>
      </c>
      <c r="D129" s="58">
        <v>596</v>
      </c>
      <c r="E129" s="58">
        <v>2</v>
      </c>
      <c r="F129" s="59">
        <f t="shared" si="24"/>
        <v>0.42435199999999995</v>
      </c>
      <c r="G129" s="60">
        <f t="shared" si="25"/>
        <v>2472.2747519999998</v>
      </c>
      <c r="H129" s="60"/>
      <c r="I129" s="60"/>
      <c r="J129" s="18"/>
      <c r="K129" s="18"/>
      <c r="L129" s="19">
        <f t="shared" si="21"/>
        <v>0</v>
      </c>
      <c r="M129" s="12">
        <f t="shared" si="22"/>
        <v>0</v>
      </c>
    </row>
    <row r="130" spans="1:13" s="1" customFormat="1" x14ac:dyDescent="0.25">
      <c r="A130" s="187"/>
      <c r="B130" s="102" t="s">
        <v>73</v>
      </c>
      <c r="C130" s="58">
        <v>140</v>
      </c>
      <c r="D130" s="58">
        <v>496</v>
      </c>
      <c r="E130" s="58">
        <v>1</v>
      </c>
      <c r="F130" s="98">
        <f>(((C130/1000)*(D130/1000)*E130)+(((C131/1000)*(D131/1000)*E131)))</f>
        <v>0.35116799999999998</v>
      </c>
      <c r="G130" s="101">
        <f>F130*$G$9</f>
        <v>2045.9047679999999</v>
      </c>
      <c r="H130" s="60"/>
      <c r="I130" s="60"/>
      <c r="J130" s="18"/>
      <c r="K130" s="18"/>
      <c r="L130" s="19">
        <f t="shared" si="21"/>
        <v>0</v>
      </c>
      <c r="M130" s="12">
        <f t="shared" si="22"/>
        <v>0</v>
      </c>
    </row>
    <row r="131" spans="1:13" s="1" customFormat="1" x14ac:dyDescent="0.25">
      <c r="A131" s="187"/>
      <c r="B131" s="102"/>
      <c r="C131" s="58">
        <v>284</v>
      </c>
      <c r="D131" s="58">
        <v>496</v>
      </c>
      <c r="E131" s="58">
        <v>2</v>
      </c>
      <c r="F131" s="98"/>
      <c r="G131" s="101"/>
      <c r="H131" s="60"/>
      <c r="I131" s="60"/>
      <c r="J131" s="18"/>
      <c r="K131" s="18"/>
      <c r="L131" s="19">
        <f t="shared" si="21"/>
        <v>0</v>
      </c>
      <c r="M131" s="12">
        <f t="shared" si="22"/>
        <v>0</v>
      </c>
    </row>
    <row r="132" spans="1:13" s="1" customFormat="1" ht="18.75" customHeight="1" x14ac:dyDescent="0.25">
      <c r="A132" s="188"/>
      <c r="B132" s="111" t="s">
        <v>253</v>
      </c>
      <c r="C132" s="58">
        <v>140</v>
      </c>
      <c r="D132" s="58">
        <v>496</v>
      </c>
      <c r="E132" s="58">
        <v>1</v>
      </c>
      <c r="F132" s="98">
        <f>(((C132/1000)*(D132/1000)*E132)+(((C133/1000)*(D133/1000)*E133)))</f>
        <v>0.35116799999999998</v>
      </c>
      <c r="G132" s="101">
        <f>F132*$G$9</f>
        <v>2045.9047679999999</v>
      </c>
      <c r="H132" s="60"/>
      <c r="I132" s="60"/>
      <c r="J132" s="18"/>
      <c r="K132" s="18"/>
      <c r="L132" s="19">
        <f t="shared" si="21"/>
        <v>0</v>
      </c>
      <c r="M132" s="12">
        <f t="shared" si="22"/>
        <v>0</v>
      </c>
    </row>
    <row r="133" spans="1:13" s="1" customFormat="1" ht="18.75" customHeight="1" x14ac:dyDescent="0.25">
      <c r="A133" s="190"/>
      <c r="B133" s="112"/>
      <c r="C133" s="58">
        <v>284</v>
      </c>
      <c r="D133" s="58">
        <v>496</v>
      </c>
      <c r="E133" s="58">
        <v>2</v>
      </c>
      <c r="F133" s="98"/>
      <c r="G133" s="101"/>
      <c r="H133" s="60"/>
      <c r="I133" s="60"/>
      <c r="J133" s="18"/>
      <c r="K133" s="18"/>
      <c r="L133" s="19">
        <f t="shared" si="21"/>
        <v>0</v>
      </c>
      <c r="M133" s="12">
        <f t="shared" si="22"/>
        <v>0</v>
      </c>
    </row>
    <row r="134" spans="1:13" s="1" customFormat="1" ht="18.75" customHeight="1" x14ac:dyDescent="0.25">
      <c r="A134" s="187"/>
      <c r="B134" s="111" t="s">
        <v>324</v>
      </c>
      <c r="C134" s="58">
        <v>140</v>
      </c>
      <c r="D134" s="58">
        <v>496</v>
      </c>
      <c r="E134" s="58">
        <v>1</v>
      </c>
      <c r="F134" s="98">
        <f>(((C134/1000)*(D134/1000)*E134)+(((C135/1000)*(D135/1000)*E135)))</f>
        <v>0.35116799999999998</v>
      </c>
      <c r="G134" s="101">
        <f>F134*$G$9</f>
        <v>2045.9047679999999</v>
      </c>
      <c r="H134" s="60"/>
      <c r="I134" s="60"/>
      <c r="J134" s="18"/>
      <c r="K134" s="18"/>
      <c r="L134" s="19">
        <f t="shared" si="21"/>
        <v>0</v>
      </c>
      <c r="M134" s="12">
        <f t="shared" si="22"/>
        <v>0</v>
      </c>
    </row>
    <row r="135" spans="1:13" s="1" customFormat="1" ht="18.75" customHeight="1" x14ac:dyDescent="0.25">
      <c r="A135" s="187"/>
      <c r="B135" s="112"/>
      <c r="C135" s="58">
        <v>284</v>
      </c>
      <c r="D135" s="58">
        <v>496</v>
      </c>
      <c r="E135" s="58">
        <v>2</v>
      </c>
      <c r="F135" s="98"/>
      <c r="G135" s="101"/>
      <c r="H135" s="60"/>
      <c r="I135" s="60"/>
      <c r="J135" s="18"/>
      <c r="K135" s="18"/>
      <c r="L135" s="19">
        <f t="shared" si="21"/>
        <v>0</v>
      </c>
      <c r="M135" s="12">
        <f t="shared" si="22"/>
        <v>0</v>
      </c>
    </row>
    <row r="136" spans="1:13" s="1" customFormat="1" x14ac:dyDescent="0.25">
      <c r="A136" s="187"/>
      <c r="B136" s="102" t="s">
        <v>74</v>
      </c>
      <c r="C136" s="58">
        <v>140</v>
      </c>
      <c r="D136" s="58">
        <v>596</v>
      </c>
      <c r="E136" s="58">
        <v>1</v>
      </c>
      <c r="F136" s="98">
        <f>(((C136/1000)*(D136/1000)*E136)+(((C137/1000)*(D137/1000)*E137)))</f>
        <v>0.42196799999999995</v>
      </c>
      <c r="G136" s="101">
        <f>F136*$G$9</f>
        <v>2458.3855679999997</v>
      </c>
      <c r="H136" s="60"/>
      <c r="I136" s="60"/>
      <c r="J136" s="18"/>
      <c r="K136" s="18"/>
      <c r="L136" s="19">
        <f t="shared" si="21"/>
        <v>0</v>
      </c>
      <c r="M136" s="12">
        <f t="shared" si="22"/>
        <v>0</v>
      </c>
    </row>
    <row r="137" spans="1:13" s="1" customFormat="1" x14ac:dyDescent="0.25">
      <c r="A137" s="187"/>
      <c r="B137" s="102"/>
      <c r="C137" s="58">
        <v>284</v>
      </c>
      <c r="D137" s="58">
        <v>596</v>
      </c>
      <c r="E137" s="58">
        <v>2</v>
      </c>
      <c r="F137" s="98"/>
      <c r="G137" s="101"/>
      <c r="H137" s="60"/>
      <c r="I137" s="60"/>
      <c r="J137" s="18"/>
      <c r="K137" s="18"/>
      <c r="L137" s="19">
        <f t="shared" si="21"/>
        <v>0</v>
      </c>
      <c r="M137" s="12">
        <f t="shared" si="22"/>
        <v>0</v>
      </c>
    </row>
    <row r="138" spans="1:13" s="1" customFormat="1" x14ac:dyDescent="0.25">
      <c r="A138" s="187"/>
      <c r="B138" s="102" t="s">
        <v>254</v>
      </c>
      <c r="C138" s="58">
        <v>140</v>
      </c>
      <c r="D138" s="58">
        <v>596</v>
      </c>
      <c r="E138" s="58">
        <v>1</v>
      </c>
      <c r="F138" s="98">
        <f>(((C138/1000)*(D138/1000)*E138)+(((C139/1000)*(D139/1000)*E139)))</f>
        <v>0.42196799999999995</v>
      </c>
      <c r="G138" s="101">
        <f>F138*$G$9</f>
        <v>2458.3855679999997</v>
      </c>
      <c r="H138" s="60"/>
      <c r="I138" s="60"/>
      <c r="J138" s="18"/>
      <c r="K138" s="18"/>
      <c r="L138" s="19">
        <f t="shared" si="21"/>
        <v>0</v>
      </c>
      <c r="M138" s="12">
        <f t="shared" si="22"/>
        <v>0</v>
      </c>
    </row>
    <row r="139" spans="1:13" s="1" customFormat="1" x14ac:dyDescent="0.25">
      <c r="A139" s="187"/>
      <c r="B139" s="102"/>
      <c r="C139" s="58">
        <v>284</v>
      </c>
      <c r="D139" s="58">
        <v>596</v>
      </c>
      <c r="E139" s="58">
        <v>2</v>
      </c>
      <c r="F139" s="98"/>
      <c r="G139" s="101"/>
      <c r="H139" s="60"/>
      <c r="I139" s="60"/>
      <c r="J139" s="18"/>
      <c r="K139" s="18"/>
      <c r="L139" s="19">
        <f t="shared" si="21"/>
        <v>0</v>
      </c>
      <c r="M139" s="12">
        <f t="shared" si="22"/>
        <v>0</v>
      </c>
    </row>
    <row r="140" spans="1:13" s="1" customFormat="1" x14ac:dyDescent="0.25">
      <c r="A140" s="187"/>
      <c r="B140" s="102" t="s">
        <v>75</v>
      </c>
      <c r="C140" s="58">
        <v>140</v>
      </c>
      <c r="D140" s="58">
        <v>796</v>
      </c>
      <c r="E140" s="58">
        <v>1</v>
      </c>
      <c r="F140" s="98">
        <f>(((C140/1000)*(D140/1000)*E140)+(((C141/1000)*(D141/1000)*E141)))</f>
        <v>0.56356799999999996</v>
      </c>
      <c r="G140" s="101">
        <f>F140*$G$9</f>
        <v>3283.3471679999998</v>
      </c>
      <c r="H140" s="60"/>
      <c r="I140" s="60"/>
      <c r="J140" s="18"/>
      <c r="K140" s="18"/>
      <c r="L140" s="19">
        <f t="shared" si="21"/>
        <v>0</v>
      </c>
      <c r="M140" s="12">
        <f t="shared" si="22"/>
        <v>0</v>
      </c>
    </row>
    <row r="141" spans="1:13" s="1" customFormat="1" x14ac:dyDescent="0.25">
      <c r="A141" s="187"/>
      <c r="B141" s="102"/>
      <c r="C141" s="58">
        <v>284</v>
      </c>
      <c r="D141" s="58">
        <v>796</v>
      </c>
      <c r="E141" s="58">
        <v>2</v>
      </c>
      <c r="F141" s="98"/>
      <c r="G141" s="101"/>
      <c r="H141" s="60"/>
      <c r="I141" s="60"/>
      <c r="J141" s="18"/>
      <c r="K141" s="18"/>
      <c r="L141" s="19">
        <f t="shared" si="21"/>
        <v>0</v>
      </c>
      <c r="M141" s="12">
        <f t="shared" si="22"/>
        <v>0</v>
      </c>
    </row>
    <row r="142" spans="1:13" s="1" customFormat="1" x14ac:dyDescent="0.25">
      <c r="A142" s="187"/>
      <c r="B142" s="102" t="s">
        <v>255</v>
      </c>
      <c r="C142" s="58">
        <v>140</v>
      </c>
      <c r="D142" s="58">
        <v>796</v>
      </c>
      <c r="E142" s="58">
        <v>1</v>
      </c>
      <c r="F142" s="98">
        <f>(((C142/1000)*(D142/1000)*E142)+(((C143/1000)*(D143/1000)*E143)))</f>
        <v>0.56356799999999996</v>
      </c>
      <c r="G142" s="101">
        <f>F142*$G$9</f>
        <v>3283.3471679999998</v>
      </c>
      <c r="H142" s="60"/>
      <c r="I142" s="60"/>
      <c r="J142" s="18"/>
      <c r="K142" s="18"/>
      <c r="L142" s="19">
        <f t="shared" si="21"/>
        <v>0</v>
      </c>
      <c r="M142" s="12">
        <f t="shared" si="22"/>
        <v>0</v>
      </c>
    </row>
    <row r="143" spans="1:13" s="1" customFormat="1" x14ac:dyDescent="0.25">
      <c r="A143" s="187"/>
      <c r="B143" s="102"/>
      <c r="C143" s="58">
        <v>284</v>
      </c>
      <c r="D143" s="58">
        <v>796</v>
      </c>
      <c r="E143" s="58">
        <v>2</v>
      </c>
      <c r="F143" s="98"/>
      <c r="G143" s="101"/>
      <c r="H143" s="60"/>
      <c r="I143" s="60"/>
      <c r="J143" s="18"/>
      <c r="K143" s="18"/>
      <c r="L143" s="19">
        <f t="shared" si="21"/>
        <v>0</v>
      </c>
      <c r="M143" s="12">
        <f t="shared" si="22"/>
        <v>0</v>
      </c>
    </row>
    <row r="144" spans="1:13" s="1" customFormat="1" x14ac:dyDescent="0.25">
      <c r="A144" s="187"/>
      <c r="B144" s="102" t="s">
        <v>338</v>
      </c>
      <c r="C144" s="58">
        <v>140</v>
      </c>
      <c r="D144" s="58">
        <v>796</v>
      </c>
      <c r="E144" s="58">
        <v>1</v>
      </c>
      <c r="F144" s="98">
        <f>(((C144/1000)*(D144/1000)*E144)+(((C145/1000)*(D145/1000)*E145)))</f>
        <v>0.56356799999999996</v>
      </c>
      <c r="G144" s="101">
        <f>F144*$G$9</f>
        <v>3283.3471679999998</v>
      </c>
      <c r="H144" s="60"/>
      <c r="I144" s="60"/>
      <c r="J144" s="18"/>
      <c r="K144" s="18"/>
      <c r="L144" s="19">
        <f t="shared" si="21"/>
        <v>0</v>
      </c>
      <c r="M144" s="12">
        <f t="shared" si="22"/>
        <v>0</v>
      </c>
    </row>
    <row r="145" spans="1:13" s="1" customFormat="1" x14ac:dyDescent="0.25">
      <c r="A145" s="187"/>
      <c r="B145" s="102"/>
      <c r="C145" s="58">
        <v>284</v>
      </c>
      <c r="D145" s="58">
        <v>796</v>
      </c>
      <c r="E145" s="58">
        <v>2</v>
      </c>
      <c r="F145" s="98"/>
      <c r="G145" s="101"/>
      <c r="H145" s="60"/>
      <c r="I145" s="60"/>
      <c r="J145" s="18"/>
      <c r="K145" s="18"/>
      <c r="L145" s="19">
        <f t="shared" si="21"/>
        <v>0</v>
      </c>
      <c r="M145" s="12">
        <f t="shared" si="22"/>
        <v>0</v>
      </c>
    </row>
    <row r="146" spans="1:13" s="1" customFormat="1" x14ac:dyDescent="0.25">
      <c r="A146" s="187"/>
      <c r="B146" s="102" t="s">
        <v>77</v>
      </c>
      <c r="C146" s="58">
        <v>140</v>
      </c>
      <c r="D146" s="58">
        <v>896</v>
      </c>
      <c r="E146" s="58">
        <v>1</v>
      </c>
      <c r="F146" s="98">
        <f>(((C146/1000)*(D146/1000)*E146)+(((C147/1000)*(D147/1000)*E147)))</f>
        <v>0.63436799999999993</v>
      </c>
      <c r="G146" s="101">
        <f>F146*$G$9</f>
        <v>3695.8279679999996</v>
      </c>
      <c r="H146" s="60"/>
      <c r="I146" s="60"/>
      <c r="J146" s="18"/>
      <c r="K146" s="18"/>
      <c r="L146" s="19">
        <f t="shared" si="21"/>
        <v>0</v>
      </c>
      <c r="M146" s="12">
        <f t="shared" si="22"/>
        <v>0</v>
      </c>
    </row>
    <row r="147" spans="1:13" s="1" customFormat="1" x14ac:dyDescent="0.25">
      <c r="A147" s="187"/>
      <c r="B147" s="102"/>
      <c r="C147" s="58">
        <v>284</v>
      </c>
      <c r="D147" s="58">
        <v>896</v>
      </c>
      <c r="E147" s="58">
        <v>2</v>
      </c>
      <c r="F147" s="98"/>
      <c r="G147" s="101"/>
      <c r="H147" s="60"/>
      <c r="I147" s="60"/>
      <c r="J147" s="18"/>
      <c r="K147" s="18"/>
      <c r="L147" s="19">
        <f t="shared" si="21"/>
        <v>0</v>
      </c>
      <c r="M147" s="12">
        <f t="shared" si="22"/>
        <v>0</v>
      </c>
    </row>
    <row r="148" spans="1:13" s="1" customFormat="1" x14ac:dyDescent="0.25">
      <c r="A148" s="187"/>
      <c r="B148" s="102" t="s">
        <v>256</v>
      </c>
      <c r="C148" s="58">
        <v>140</v>
      </c>
      <c r="D148" s="58">
        <v>896</v>
      </c>
      <c r="E148" s="58">
        <v>1</v>
      </c>
      <c r="F148" s="98">
        <f>(((C148/1000)*(D148/1000)*E148)+(((C149/1000)*(D149/1000)*E149)))</f>
        <v>0.63436799999999993</v>
      </c>
      <c r="G148" s="101">
        <f>F148*$G$9</f>
        <v>3695.8279679999996</v>
      </c>
      <c r="H148" s="60"/>
      <c r="I148" s="60"/>
      <c r="J148" s="18"/>
      <c r="K148" s="18"/>
      <c r="L148" s="19">
        <f t="shared" si="21"/>
        <v>0</v>
      </c>
      <c r="M148" s="12">
        <f t="shared" si="22"/>
        <v>0</v>
      </c>
    </row>
    <row r="149" spans="1:13" s="1" customFormat="1" x14ac:dyDescent="0.25">
      <c r="A149" s="187"/>
      <c r="B149" s="102"/>
      <c r="C149" s="58">
        <v>284</v>
      </c>
      <c r="D149" s="58">
        <v>896</v>
      </c>
      <c r="E149" s="58">
        <v>2</v>
      </c>
      <c r="F149" s="98"/>
      <c r="G149" s="101"/>
      <c r="H149" s="60"/>
      <c r="I149" s="60"/>
      <c r="J149" s="18"/>
      <c r="K149" s="18"/>
      <c r="L149" s="19">
        <f t="shared" si="21"/>
        <v>0</v>
      </c>
      <c r="M149" s="12">
        <f t="shared" si="22"/>
        <v>0</v>
      </c>
    </row>
    <row r="150" spans="1:13" s="1" customFormat="1" x14ac:dyDescent="0.25">
      <c r="A150" s="187"/>
      <c r="B150" s="102" t="s">
        <v>327</v>
      </c>
      <c r="C150" s="58">
        <v>140</v>
      </c>
      <c r="D150" s="58">
        <v>896</v>
      </c>
      <c r="E150" s="58">
        <v>1</v>
      </c>
      <c r="F150" s="98">
        <f>(((C150/1000)*(D150/1000)*E150)+(((C151/1000)*(D151/1000)*E151)))</f>
        <v>0.63436799999999993</v>
      </c>
      <c r="G150" s="101">
        <f>F150*$G$9</f>
        <v>3695.8279679999996</v>
      </c>
      <c r="H150" s="60"/>
      <c r="I150" s="60"/>
      <c r="J150" s="18"/>
      <c r="K150" s="18"/>
      <c r="L150" s="19">
        <f t="shared" si="21"/>
        <v>0</v>
      </c>
      <c r="M150" s="12">
        <f t="shared" si="22"/>
        <v>0</v>
      </c>
    </row>
    <row r="151" spans="1:13" s="1" customFormat="1" x14ac:dyDescent="0.25">
      <c r="A151" s="187"/>
      <c r="B151" s="102"/>
      <c r="C151" s="58">
        <v>284</v>
      </c>
      <c r="D151" s="58">
        <v>896</v>
      </c>
      <c r="E151" s="58">
        <v>2</v>
      </c>
      <c r="F151" s="98"/>
      <c r="G151" s="101"/>
      <c r="H151" s="60"/>
      <c r="I151" s="60"/>
      <c r="J151" s="18"/>
      <c r="K151" s="18"/>
      <c r="L151" s="19">
        <f t="shared" si="21"/>
        <v>0</v>
      </c>
      <c r="M151" s="12">
        <f t="shared" si="22"/>
        <v>0</v>
      </c>
    </row>
    <row r="152" spans="1:13" s="1" customFormat="1" ht="18.75" customHeight="1" x14ac:dyDescent="0.25">
      <c r="A152" s="188"/>
      <c r="B152" s="102" t="s">
        <v>76</v>
      </c>
      <c r="C152" s="58">
        <v>140</v>
      </c>
      <c r="D152" s="58">
        <v>396</v>
      </c>
      <c r="E152" s="58">
        <v>3</v>
      </c>
      <c r="F152" s="98">
        <f t="shared" ref="F152" si="26">(((C152/1000)*(D152/1000)*E152)+(((C153/1000)*(D153/1000)*E153)))</f>
        <v>0.27878400000000003</v>
      </c>
      <c r="G152" s="101">
        <f t="shared" ref="G152" si="27">F152*$G$9</f>
        <v>1624.1955840000003</v>
      </c>
      <c r="H152" s="60"/>
      <c r="I152" s="60"/>
      <c r="J152" s="18"/>
      <c r="K152" s="18"/>
      <c r="L152" s="19">
        <f t="shared" si="21"/>
        <v>0</v>
      </c>
      <c r="M152" s="12">
        <f t="shared" si="22"/>
        <v>0</v>
      </c>
    </row>
    <row r="153" spans="1:13" s="1" customFormat="1" ht="18.75" customHeight="1" x14ac:dyDescent="0.25">
      <c r="A153" s="190"/>
      <c r="B153" s="102"/>
      <c r="C153" s="58">
        <v>284</v>
      </c>
      <c r="D153" s="58">
        <v>396</v>
      </c>
      <c r="E153" s="58">
        <v>1</v>
      </c>
      <c r="F153" s="98"/>
      <c r="G153" s="101"/>
      <c r="H153" s="60"/>
      <c r="I153" s="60"/>
      <c r="J153" s="18"/>
      <c r="K153" s="18"/>
      <c r="L153" s="19">
        <f t="shared" si="21"/>
        <v>0</v>
      </c>
      <c r="M153" s="12">
        <f t="shared" si="22"/>
        <v>0</v>
      </c>
    </row>
    <row r="154" spans="1:13" s="1" customFormat="1" ht="18.75" customHeight="1" x14ac:dyDescent="0.25">
      <c r="A154" s="188"/>
      <c r="B154" s="102" t="s">
        <v>257</v>
      </c>
      <c r="C154" s="58">
        <v>140</v>
      </c>
      <c r="D154" s="58">
        <v>396</v>
      </c>
      <c r="E154" s="58">
        <v>3</v>
      </c>
      <c r="F154" s="98">
        <f t="shared" ref="F154:F156" si="28">(((C154/1000)*(D154/1000)*E154)+(((C155/1000)*(D155/1000)*E155)))</f>
        <v>0.27878400000000003</v>
      </c>
      <c r="G154" s="101">
        <f t="shared" ref="G154:G156" si="29">F154*$G$9</f>
        <v>1624.1955840000003</v>
      </c>
      <c r="H154" s="60"/>
      <c r="I154" s="60"/>
      <c r="J154" s="18"/>
      <c r="K154" s="18"/>
      <c r="L154" s="19">
        <f t="shared" si="21"/>
        <v>0</v>
      </c>
      <c r="M154" s="12">
        <f t="shared" si="22"/>
        <v>0</v>
      </c>
    </row>
    <row r="155" spans="1:13" s="1" customFormat="1" ht="18.75" customHeight="1" x14ac:dyDescent="0.25">
      <c r="A155" s="190"/>
      <c r="B155" s="102"/>
      <c r="C155" s="58">
        <v>284</v>
      </c>
      <c r="D155" s="58">
        <v>396</v>
      </c>
      <c r="E155" s="58">
        <v>1</v>
      </c>
      <c r="F155" s="98"/>
      <c r="G155" s="101"/>
      <c r="H155" s="60"/>
      <c r="I155" s="60"/>
      <c r="J155" s="18"/>
      <c r="K155" s="18"/>
      <c r="L155" s="19">
        <f t="shared" si="21"/>
        <v>0</v>
      </c>
      <c r="M155" s="12">
        <f t="shared" si="22"/>
        <v>0</v>
      </c>
    </row>
    <row r="156" spans="1:13" s="1" customFormat="1" ht="18.75" customHeight="1" x14ac:dyDescent="0.25">
      <c r="A156" s="187"/>
      <c r="B156" s="102" t="s">
        <v>328</v>
      </c>
      <c r="C156" s="58">
        <v>140</v>
      </c>
      <c r="D156" s="58">
        <v>396</v>
      </c>
      <c r="E156" s="58">
        <v>3</v>
      </c>
      <c r="F156" s="98">
        <f t="shared" si="28"/>
        <v>0.27878400000000003</v>
      </c>
      <c r="G156" s="101">
        <f t="shared" si="29"/>
        <v>1624.1955840000003</v>
      </c>
      <c r="H156" s="60"/>
      <c r="I156" s="60"/>
      <c r="J156" s="18"/>
      <c r="K156" s="18"/>
      <c r="L156" s="19">
        <f t="shared" si="21"/>
        <v>0</v>
      </c>
      <c r="M156" s="12">
        <f t="shared" si="22"/>
        <v>0</v>
      </c>
    </row>
    <row r="157" spans="1:13" s="1" customFormat="1" ht="18.75" customHeight="1" x14ac:dyDescent="0.25">
      <c r="A157" s="187"/>
      <c r="B157" s="102"/>
      <c r="C157" s="58">
        <v>284</v>
      </c>
      <c r="D157" s="58">
        <v>396</v>
      </c>
      <c r="E157" s="58">
        <v>1</v>
      </c>
      <c r="F157" s="98"/>
      <c r="G157" s="101"/>
      <c r="H157" s="60"/>
      <c r="I157" s="60"/>
      <c r="J157" s="18"/>
      <c r="K157" s="18"/>
      <c r="L157" s="19">
        <f t="shared" si="21"/>
        <v>0</v>
      </c>
      <c r="M157" s="12">
        <f t="shared" si="22"/>
        <v>0</v>
      </c>
    </row>
    <row r="158" spans="1:13" s="1" customFormat="1" ht="18.75" x14ac:dyDescent="0.25">
      <c r="A158" s="87"/>
      <c r="B158" s="58" t="s">
        <v>78</v>
      </c>
      <c r="C158" s="58">
        <v>714</v>
      </c>
      <c r="D158" s="58">
        <v>296</v>
      </c>
      <c r="E158" s="58">
        <v>2</v>
      </c>
      <c r="F158" s="59">
        <f t="shared" ref="F158:F166" si="30">(C158/1000)*(D158/1000)*E158</f>
        <v>0.42268799999999995</v>
      </c>
      <c r="G158" s="60">
        <f t="shared" ref="G158:G167" si="31">F158*$G$9</f>
        <v>2462.5802879999997</v>
      </c>
      <c r="H158" s="60"/>
      <c r="I158" s="18"/>
      <c r="J158" s="18"/>
      <c r="K158" s="18"/>
      <c r="L158" s="19">
        <f t="shared" si="21"/>
        <v>0</v>
      </c>
      <c r="M158" s="12">
        <f t="shared" si="22"/>
        <v>0</v>
      </c>
    </row>
    <row r="159" spans="1:13" s="1" customFormat="1" ht="18.75" x14ac:dyDescent="0.25">
      <c r="A159" s="87"/>
      <c r="B159" s="58" t="s">
        <v>79</v>
      </c>
      <c r="C159" s="58">
        <v>108</v>
      </c>
      <c r="D159" s="58">
        <v>596</v>
      </c>
      <c r="E159" s="58">
        <v>1</v>
      </c>
      <c r="F159" s="59">
        <f t="shared" si="30"/>
        <v>6.4367999999999995E-2</v>
      </c>
      <c r="G159" s="60">
        <f t="shared" si="31"/>
        <v>375.00796799999995</v>
      </c>
      <c r="H159" s="60"/>
      <c r="I159" s="18"/>
      <c r="J159" s="18"/>
      <c r="K159" s="18"/>
      <c r="L159" s="19">
        <f t="shared" si="21"/>
        <v>0</v>
      </c>
      <c r="M159" s="12">
        <f t="shared" si="22"/>
        <v>0</v>
      </c>
    </row>
    <row r="160" spans="1:13" s="1" customFormat="1" ht="18.75" x14ac:dyDescent="0.25">
      <c r="A160" s="87"/>
      <c r="B160" s="58" t="s">
        <v>80</v>
      </c>
      <c r="C160" s="58">
        <v>714</v>
      </c>
      <c r="D160" s="58">
        <v>396</v>
      </c>
      <c r="E160" s="58">
        <v>2</v>
      </c>
      <c r="F160" s="59">
        <f t="shared" si="30"/>
        <v>0.56548799999999999</v>
      </c>
      <c r="G160" s="60">
        <f t="shared" si="31"/>
        <v>3294.5330880000001</v>
      </c>
      <c r="H160" s="60"/>
      <c r="I160" s="18"/>
      <c r="J160" s="18"/>
      <c r="K160" s="18"/>
      <c r="L160" s="19">
        <f t="shared" si="21"/>
        <v>0</v>
      </c>
      <c r="M160" s="12">
        <f t="shared" si="22"/>
        <v>0</v>
      </c>
    </row>
    <row r="161" spans="1:13" s="1" customFormat="1" ht="18.75" x14ac:dyDescent="0.25">
      <c r="A161" s="87"/>
      <c r="B161" s="58" t="s">
        <v>81</v>
      </c>
      <c r="C161" s="58">
        <v>714</v>
      </c>
      <c r="D161" s="58">
        <v>446</v>
      </c>
      <c r="E161" s="58">
        <v>2</v>
      </c>
      <c r="F161" s="59">
        <f t="shared" si="30"/>
        <v>0.63688800000000001</v>
      </c>
      <c r="G161" s="60">
        <f t="shared" si="31"/>
        <v>3710.5094880000001</v>
      </c>
      <c r="H161" s="60"/>
      <c r="I161" s="18"/>
      <c r="J161" s="18"/>
      <c r="K161" s="18"/>
      <c r="L161" s="19">
        <f t="shared" si="21"/>
        <v>0</v>
      </c>
      <c r="M161" s="12">
        <f t="shared" si="22"/>
        <v>0</v>
      </c>
    </row>
    <row r="162" spans="1:13" s="1" customFormat="1" ht="18.75" x14ac:dyDescent="0.25">
      <c r="A162" s="87"/>
      <c r="B162" s="58" t="s">
        <v>82</v>
      </c>
      <c r="C162" s="58">
        <v>714</v>
      </c>
      <c r="D162" s="58">
        <v>396</v>
      </c>
      <c r="E162" s="58">
        <v>2</v>
      </c>
      <c r="F162" s="59">
        <f t="shared" si="30"/>
        <v>0.56548799999999999</v>
      </c>
      <c r="G162" s="60">
        <f t="shared" si="31"/>
        <v>3294.5330880000001</v>
      </c>
      <c r="H162" s="60"/>
      <c r="I162" s="18"/>
      <c r="J162" s="18"/>
      <c r="K162" s="18"/>
      <c r="L162" s="19">
        <f t="shared" si="21"/>
        <v>0</v>
      </c>
      <c r="M162" s="12">
        <f t="shared" si="22"/>
        <v>0</v>
      </c>
    </row>
    <row r="163" spans="1:13" s="1" customFormat="1" ht="18.75" x14ac:dyDescent="0.25">
      <c r="A163" s="87"/>
      <c r="B163" s="58" t="s">
        <v>83</v>
      </c>
      <c r="C163" s="58">
        <v>570</v>
      </c>
      <c r="D163" s="58">
        <v>446</v>
      </c>
      <c r="E163" s="58">
        <v>1</v>
      </c>
      <c r="F163" s="59">
        <f t="shared" si="30"/>
        <v>0.25422</v>
      </c>
      <c r="G163" s="60">
        <f t="shared" si="31"/>
        <v>1481.08572</v>
      </c>
      <c r="H163" s="60"/>
      <c r="I163" s="18"/>
      <c r="J163" s="18"/>
      <c r="K163" s="18"/>
      <c r="L163" s="19">
        <f t="shared" si="21"/>
        <v>0</v>
      </c>
      <c r="M163" s="12">
        <f t="shared" si="22"/>
        <v>0</v>
      </c>
    </row>
    <row r="164" spans="1:13" s="1" customFormat="1" ht="18.75" x14ac:dyDescent="0.25">
      <c r="A164" s="87"/>
      <c r="B164" s="58" t="s">
        <v>84</v>
      </c>
      <c r="C164" s="58">
        <v>570</v>
      </c>
      <c r="D164" s="58">
        <v>596</v>
      </c>
      <c r="E164" s="58">
        <v>1</v>
      </c>
      <c r="F164" s="59">
        <f t="shared" si="30"/>
        <v>0.33971999999999997</v>
      </c>
      <c r="G164" s="60">
        <f t="shared" si="31"/>
        <v>1979.2087199999999</v>
      </c>
      <c r="H164" s="60"/>
      <c r="I164" s="18"/>
      <c r="J164" s="18"/>
      <c r="K164" s="18"/>
      <c r="L164" s="19">
        <f t="shared" si="21"/>
        <v>0</v>
      </c>
      <c r="M164" s="12">
        <f t="shared" si="22"/>
        <v>0</v>
      </c>
    </row>
    <row r="165" spans="1:13" s="1" customFormat="1" ht="18.75" x14ac:dyDescent="0.25">
      <c r="A165" s="87"/>
      <c r="B165" s="58" t="s">
        <v>85</v>
      </c>
      <c r="C165" s="58">
        <v>714</v>
      </c>
      <c r="D165" s="58">
        <v>446</v>
      </c>
      <c r="E165" s="58">
        <v>1</v>
      </c>
      <c r="F165" s="59">
        <f t="shared" si="30"/>
        <v>0.318444</v>
      </c>
      <c r="G165" s="60">
        <f t="shared" si="31"/>
        <v>1855.2547440000001</v>
      </c>
      <c r="H165" s="60"/>
      <c r="I165" s="18"/>
      <c r="J165" s="18"/>
      <c r="K165" s="18"/>
      <c r="L165" s="19">
        <f t="shared" si="21"/>
        <v>0</v>
      </c>
      <c r="M165" s="12">
        <f t="shared" si="22"/>
        <v>0</v>
      </c>
    </row>
    <row r="166" spans="1:13" s="1" customFormat="1" ht="18.75" x14ac:dyDescent="0.25">
      <c r="A166" s="87"/>
      <c r="B166" s="58" t="s">
        <v>86</v>
      </c>
      <c r="C166" s="58">
        <v>714</v>
      </c>
      <c r="D166" s="58">
        <v>596</v>
      </c>
      <c r="E166" s="58">
        <v>1</v>
      </c>
      <c r="F166" s="59">
        <f t="shared" si="30"/>
        <v>0.42554399999999998</v>
      </c>
      <c r="G166" s="60">
        <f t="shared" si="31"/>
        <v>2479.2193440000001</v>
      </c>
      <c r="H166" s="60"/>
      <c r="I166" s="18"/>
      <c r="J166" s="18"/>
      <c r="K166" s="18"/>
      <c r="L166" s="19">
        <f t="shared" si="21"/>
        <v>0</v>
      </c>
      <c r="M166" s="12">
        <f t="shared" si="22"/>
        <v>0</v>
      </c>
    </row>
    <row r="167" spans="1:13" s="1" customFormat="1" x14ac:dyDescent="0.25">
      <c r="A167" s="187"/>
      <c r="B167" s="102" t="s">
        <v>141</v>
      </c>
      <c r="C167" s="58">
        <v>714</v>
      </c>
      <c r="D167" s="58">
        <v>313</v>
      </c>
      <c r="E167" s="58">
        <v>1</v>
      </c>
      <c r="F167" s="98">
        <f>((C167/1000)*(D167/1000))+((C168/1000)*(D168/1000))</f>
        <v>0.46052999999999999</v>
      </c>
      <c r="G167" s="101">
        <f t="shared" si="31"/>
        <v>2683.0477799999999</v>
      </c>
      <c r="H167" s="60"/>
      <c r="I167" s="18"/>
      <c r="J167" s="18"/>
      <c r="K167" s="18"/>
      <c r="L167" s="19">
        <f t="shared" si="21"/>
        <v>0</v>
      </c>
      <c r="M167" s="12">
        <f t="shared" si="22"/>
        <v>0</v>
      </c>
    </row>
    <row r="168" spans="1:13" s="1" customFormat="1" x14ac:dyDescent="0.25">
      <c r="A168" s="187"/>
      <c r="B168" s="102"/>
      <c r="C168" s="58">
        <v>714</v>
      </c>
      <c r="D168" s="58">
        <v>332</v>
      </c>
      <c r="E168" s="58">
        <v>1</v>
      </c>
      <c r="F168" s="98"/>
      <c r="G168" s="101"/>
      <c r="H168" s="60"/>
      <c r="I168" s="18"/>
      <c r="J168" s="18"/>
      <c r="K168" s="18"/>
      <c r="L168" s="19">
        <f t="shared" si="21"/>
        <v>0</v>
      </c>
      <c r="M168" s="12">
        <f t="shared" si="22"/>
        <v>0</v>
      </c>
    </row>
    <row r="169" spans="1:13" s="1" customFormat="1" ht="18.75" x14ac:dyDescent="0.25">
      <c r="A169" s="87"/>
      <c r="B169" s="58" t="s">
        <v>142</v>
      </c>
      <c r="C169" s="58">
        <v>714</v>
      </c>
      <c r="D169" s="58">
        <v>446</v>
      </c>
      <c r="E169" s="58">
        <v>1</v>
      </c>
      <c r="F169" s="59">
        <f>((C169/1000)*(D169/1000))*E169</f>
        <v>0.318444</v>
      </c>
      <c r="G169" s="60">
        <f>F169*$G$9</f>
        <v>1855.2547440000001</v>
      </c>
      <c r="H169" s="60"/>
      <c r="I169" s="18"/>
      <c r="J169" s="18"/>
      <c r="K169" s="18"/>
      <c r="L169" s="19">
        <f t="shared" si="21"/>
        <v>0</v>
      </c>
      <c r="M169" s="12">
        <f t="shared" si="22"/>
        <v>0</v>
      </c>
    </row>
    <row r="170" spans="1:13" s="1" customFormat="1" x14ac:dyDescent="0.25">
      <c r="A170" s="187"/>
      <c r="B170" s="102" t="s">
        <v>88</v>
      </c>
      <c r="C170" s="58">
        <v>720</v>
      </c>
      <c r="D170" s="58">
        <v>150</v>
      </c>
      <c r="E170" s="58">
        <v>1</v>
      </c>
      <c r="F170" s="98">
        <f>(((C170/1000)*(D170/1000))*E170)+((C171/1000)*(D171/1000)*E171)+((C172/1000)*(D172/1000)*E172)</f>
        <v>0.45357599999999998</v>
      </c>
      <c r="G170" s="101">
        <f>F170*$G$9</f>
        <v>2642.5337759999998</v>
      </c>
      <c r="H170" s="60"/>
      <c r="I170" s="18"/>
      <c r="J170" s="18"/>
      <c r="K170" s="18"/>
      <c r="L170" s="19">
        <f t="shared" si="21"/>
        <v>0</v>
      </c>
      <c r="M170" s="12">
        <f t="shared" si="22"/>
        <v>0</v>
      </c>
    </row>
    <row r="171" spans="1:13" s="1" customFormat="1" x14ac:dyDescent="0.25">
      <c r="A171" s="187"/>
      <c r="B171" s="102"/>
      <c r="C171" s="58">
        <v>714</v>
      </c>
      <c r="D171" s="58">
        <v>426</v>
      </c>
      <c r="E171" s="58">
        <v>1</v>
      </c>
      <c r="F171" s="98"/>
      <c r="G171" s="101"/>
      <c r="H171" s="60"/>
      <c r="I171" s="18"/>
      <c r="J171" s="18"/>
      <c r="K171" s="18"/>
      <c r="L171" s="19">
        <f t="shared" si="21"/>
        <v>0</v>
      </c>
      <c r="M171" s="12">
        <f t="shared" si="22"/>
        <v>0</v>
      </c>
    </row>
    <row r="172" spans="1:13" s="1" customFormat="1" x14ac:dyDescent="0.25">
      <c r="A172" s="187"/>
      <c r="B172" s="102"/>
      <c r="C172" s="58">
        <v>714</v>
      </c>
      <c r="D172" s="58">
        <v>58</v>
      </c>
      <c r="E172" s="58">
        <v>1</v>
      </c>
      <c r="F172" s="98"/>
      <c r="G172" s="101"/>
      <c r="H172" s="60"/>
      <c r="I172" s="18"/>
      <c r="J172" s="18"/>
      <c r="K172" s="18"/>
      <c r="L172" s="19">
        <f t="shared" ref="L172:L235" si="32">A172*G172</f>
        <v>0</v>
      </c>
      <c r="M172" s="12">
        <f t="shared" ref="M172:M235" si="33">F172*A172</f>
        <v>0</v>
      </c>
    </row>
    <row r="173" spans="1:13" s="1" customFormat="1" ht="18.75" customHeight="1" x14ac:dyDescent="0.25">
      <c r="A173" s="188"/>
      <c r="B173" s="102" t="s">
        <v>258</v>
      </c>
      <c r="C173" s="58">
        <v>356</v>
      </c>
      <c r="D173" s="58">
        <v>596</v>
      </c>
      <c r="E173" s="58">
        <v>1</v>
      </c>
      <c r="F173" s="98">
        <f>((C173/1000)*(D173/1000)*E173)+((C174/1000)*(D174/1000)*E174)</f>
        <v>0.27058399999999999</v>
      </c>
      <c r="G173" s="101">
        <f>F173*$G$9</f>
        <v>1576.422384</v>
      </c>
      <c r="H173" s="60"/>
      <c r="I173" s="18"/>
      <c r="J173" s="18"/>
      <c r="K173" s="18"/>
      <c r="L173" s="19">
        <f t="shared" si="32"/>
        <v>0</v>
      </c>
      <c r="M173" s="12">
        <f t="shared" si="33"/>
        <v>0</v>
      </c>
    </row>
    <row r="174" spans="1:13" s="1" customFormat="1" ht="18.75" customHeight="1" x14ac:dyDescent="0.25">
      <c r="A174" s="190"/>
      <c r="B174" s="102"/>
      <c r="C174" s="58">
        <v>98</v>
      </c>
      <c r="D174" s="58">
        <v>596</v>
      </c>
      <c r="E174" s="58">
        <v>1</v>
      </c>
      <c r="F174" s="98"/>
      <c r="G174" s="101"/>
      <c r="H174" s="60"/>
      <c r="I174" s="18"/>
      <c r="J174" s="18"/>
      <c r="K174" s="18"/>
      <c r="L174" s="19">
        <f t="shared" si="32"/>
        <v>0</v>
      </c>
      <c r="M174" s="12">
        <f t="shared" si="33"/>
        <v>0</v>
      </c>
    </row>
    <row r="175" spans="1:13" s="1" customFormat="1" ht="18.75" customHeight="1" x14ac:dyDescent="0.25">
      <c r="A175" s="188"/>
      <c r="B175" s="102" t="s">
        <v>266</v>
      </c>
      <c r="C175" s="58">
        <v>356</v>
      </c>
      <c r="D175" s="58">
        <v>596</v>
      </c>
      <c r="E175" s="58">
        <v>1</v>
      </c>
      <c r="F175" s="98">
        <f>((C175/1000)*(D175/1000)*E175)+((C176/1000)*(D176/1000)*E176)</f>
        <v>0.27058399999999999</v>
      </c>
      <c r="G175" s="101">
        <f>F175*$G$9</f>
        <v>1576.422384</v>
      </c>
      <c r="H175" s="60"/>
      <c r="I175" s="60"/>
      <c r="J175" s="18"/>
      <c r="K175" s="18"/>
      <c r="L175" s="19">
        <f t="shared" si="32"/>
        <v>0</v>
      </c>
      <c r="M175" s="12">
        <f t="shared" si="33"/>
        <v>0</v>
      </c>
    </row>
    <row r="176" spans="1:13" s="1" customFormat="1" ht="18.75" customHeight="1" x14ac:dyDescent="0.25">
      <c r="A176" s="190"/>
      <c r="B176" s="102"/>
      <c r="C176" s="58">
        <v>98</v>
      </c>
      <c r="D176" s="58">
        <v>596</v>
      </c>
      <c r="E176" s="58">
        <v>1</v>
      </c>
      <c r="F176" s="98"/>
      <c r="G176" s="101"/>
      <c r="H176" s="60"/>
      <c r="I176" s="60"/>
      <c r="J176" s="18"/>
      <c r="K176" s="18"/>
      <c r="L176" s="19">
        <f t="shared" si="32"/>
        <v>0</v>
      </c>
      <c r="M176" s="12">
        <f t="shared" si="33"/>
        <v>0</v>
      </c>
    </row>
    <row r="177" spans="1:13" s="1" customFormat="1" ht="18.75" customHeight="1" x14ac:dyDescent="0.25">
      <c r="A177" s="188"/>
      <c r="B177" s="102" t="s">
        <v>329</v>
      </c>
      <c r="C177" s="58">
        <v>356</v>
      </c>
      <c r="D177" s="58">
        <v>596</v>
      </c>
      <c r="E177" s="58">
        <v>1</v>
      </c>
      <c r="F177" s="98">
        <f>((C177/1000)*(D177/1000)*E177)+((C178/1000)*(D178/1000)*E178)</f>
        <v>0.27058399999999999</v>
      </c>
      <c r="G177" s="101">
        <f>F177*$G$9</f>
        <v>1576.422384</v>
      </c>
      <c r="H177" s="60"/>
      <c r="I177" s="60"/>
      <c r="J177" s="18"/>
      <c r="K177" s="18"/>
      <c r="L177" s="19">
        <f t="shared" si="32"/>
        <v>0</v>
      </c>
      <c r="M177" s="12">
        <f t="shared" si="33"/>
        <v>0</v>
      </c>
    </row>
    <row r="178" spans="1:13" s="1" customFormat="1" ht="18.75" customHeight="1" x14ac:dyDescent="0.25">
      <c r="A178" s="190"/>
      <c r="B178" s="102"/>
      <c r="C178" s="58">
        <v>98</v>
      </c>
      <c r="D178" s="58">
        <v>596</v>
      </c>
      <c r="E178" s="58">
        <v>1</v>
      </c>
      <c r="F178" s="98"/>
      <c r="G178" s="101"/>
      <c r="H178" s="60"/>
      <c r="I178" s="60"/>
      <c r="J178" s="18"/>
      <c r="K178" s="18"/>
      <c r="L178" s="19">
        <f t="shared" si="32"/>
        <v>0</v>
      </c>
      <c r="M178" s="12">
        <f t="shared" si="33"/>
        <v>0</v>
      </c>
    </row>
    <row r="179" spans="1:13" s="1" customFormat="1" ht="18.75" x14ac:dyDescent="0.25">
      <c r="A179" s="87"/>
      <c r="B179" s="58" t="s">
        <v>89</v>
      </c>
      <c r="C179" s="58">
        <v>1425</v>
      </c>
      <c r="D179" s="58">
        <v>596</v>
      </c>
      <c r="E179" s="58">
        <v>1</v>
      </c>
      <c r="F179" s="59">
        <f>((C179/1000)*(D179/1000))*E179</f>
        <v>0.84929999999999994</v>
      </c>
      <c r="G179" s="60">
        <f>F179*$G$9</f>
        <v>4948.0217999999995</v>
      </c>
      <c r="H179" s="60"/>
      <c r="I179" s="18"/>
      <c r="J179" s="18"/>
      <c r="K179" s="18"/>
      <c r="L179" s="19">
        <f t="shared" si="32"/>
        <v>0</v>
      </c>
      <c r="M179" s="12">
        <f t="shared" si="33"/>
        <v>0</v>
      </c>
    </row>
    <row r="180" spans="1:13" s="1" customFormat="1" x14ac:dyDescent="0.25">
      <c r="A180" s="187"/>
      <c r="B180" s="102" t="s">
        <v>156</v>
      </c>
      <c r="C180" s="58">
        <v>714</v>
      </c>
      <c r="D180" s="58">
        <v>396</v>
      </c>
      <c r="E180" s="58">
        <v>1</v>
      </c>
      <c r="F180" s="98">
        <f>((C180/1000)*(D180/1000)*E180)+((C181/1000)*(D181/1000)*E181)</f>
        <v>0.77576400000000012</v>
      </c>
      <c r="G180" s="101">
        <f>F180*$G$9</f>
        <v>4519.6010640000004</v>
      </c>
      <c r="H180" s="60"/>
      <c r="I180" s="18"/>
      <c r="J180" s="18"/>
      <c r="K180" s="18"/>
      <c r="L180" s="19">
        <f t="shared" si="32"/>
        <v>0</v>
      </c>
      <c r="M180" s="12">
        <f t="shared" si="33"/>
        <v>0</v>
      </c>
    </row>
    <row r="181" spans="1:13" s="1" customFormat="1" x14ac:dyDescent="0.25">
      <c r="A181" s="187"/>
      <c r="B181" s="102"/>
      <c r="C181" s="58">
        <v>1245</v>
      </c>
      <c r="D181" s="58">
        <v>396</v>
      </c>
      <c r="E181" s="58">
        <v>1</v>
      </c>
      <c r="F181" s="98"/>
      <c r="G181" s="101"/>
      <c r="H181" s="60"/>
      <c r="I181" s="18"/>
      <c r="J181" s="18"/>
      <c r="K181" s="18"/>
      <c r="L181" s="19">
        <f t="shared" si="32"/>
        <v>0</v>
      </c>
      <c r="M181" s="12">
        <f t="shared" si="33"/>
        <v>0</v>
      </c>
    </row>
    <row r="182" spans="1:13" s="1" customFormat="1" ht="18.75" customHeight="1" x14ac:dyDescent="0.25">
      <c r="A182" s="188"/>
      <c r="B182" s="102" t="s">
        <v>186</v>
      </c>
      <c r="C182" s="58">
        <v>714</v>
      </c>
      <c r="D182" s="58">
        <v>396</v>
      </c>
      <c r="E182" s="58">
        <v>1</v>
      </c>
      <c r="F182" s="98">
        <f>((C182/1000)*(D182/1000)*E182)+((C183/1000)*(D183/1000)*E183)</f>
        <v>0.77576400000000012</v>
      </c>
      <c r="G182" s="101">
        <f>F182*$G$9</f>
        <v>4519.6010640000004</v>
      </c>
      <c r="H182" s="60"/>
      <c r="I182" s="18"/>
      <c r="J182" s="18"/>
      <c r="K182" s="18"/>
      <c r="L182" s="19">
        <f t="shared" si="32"/>
        <v>0</v>
      </c>
      <c r="M182" s="12">
        <f t="shared" si="33"/>
        <v>0</v>
      </c>
    </row>
    <row r="183" spans="1:13" s="1" customFormat="1" ht="18.75" customHeight="1" x14ac:dyDescent="0.25">
      <c r="A183" s="190"/>
      <c r="B183" s="102"/>
      <c r="C183" s="58">
        <v>1245</v>
      </c>
      <c r="D183" s="58">
        <v>396</v>
      </c>
      <c r="E183" s="58">
        <v>1</v>
      </c>
      <c r="F183" s="98"/>
      <c r="G183" s="101"/>
      <c r="H183" s="60"/>
      <c r="I183" s="18"/>
      <c r="J183" s="18"/>
      <c r="K183" s="18"/>
      <c r="L183" s="19">
        <f t="shared" si="32"/>
        <v>0</v>
      </c>
      <c r="M183" s="12">
        <f t="shared" si="33"/>
        <v>0</v>
      </c>
    </row>
    <row r="184" spans="1:13" s="1" customFormat="1" x14ac:dyDescent="0.25">
      <c r="A184" s="187"/>
      <c r="B184" s="102" t="s">
        <v>91</v>
      </c>
      <c r="C184" s="58">
        <v>596</v>
      </c>
      <c r="D184" s="58">
        <v>596</v>
      </c>
      <c r="E184" s="58">
        <v>1</v>
      </c>
      <c r="F184" s="98">
        <f>((C184/1000)*(D184/1000)*E184)+((C185/1000)*(D185/1000)*E185)+((C186/1000)*(D186/1000)*E186)</f>
        <v>0.57096799999999992</v>
      </c>
      <c r="G184" s="101">
        <f>F184*$G$9</f>
        <v>3326.4595679999993</v>
      </c>
      <c r="H184" s="60"/>
      <c r="I184" s="18"/>
      <c r="J184" s="18"/>
      <c r="K184" s="18"/>
      <c r="L184" s="19">
        <f t="shared" si="32"/>
        <v>0</v>
      </c>
      <c r="M184" s="12">
        <f t="shared" si="33"/>
        <v>0</v>
      </c>
    </row>
    <row r="185" spans="1:13" s="1" customFormat="1" x14ac:dyDescent="0.25">
      <c r="A185" s="187"/>
      <c r="B185" s="102"/>
      <c r="C185" s="58">
        <v>284</v>
      </c>
      <c r="D185" s="58">
        <v>596</v>
      </c>
      <c r="E185" s="58">
        <v>1</v>
      </c>
      <c r="F185" s="98"/>
      <c r="G185" s="101"/>
      <c r="H185" s="60"/>
      <c r="I185" s="18"/>
      <c r="J185" s="18"/>
      <c r="K185" s="18"/>
      <c r="L185" s="19">
        <f t="shared" si="32"/>
        <v>0</v>
      </c>
      <c r="M185" s="12">
        <f t="shared" si="33"/>
        <v>0</v>
      </c>
    </row>
    <row r="186" spans="1:13" s="1" customFormat="1" x14ac:dyDescent="0.25">
      <c r="A186" s="187"/>
      <c r="B186" s="102"/>
      <c r="C186" s="58">
        <v>78</v>
      </c>
      <c r="D186" s="58">
        <v>596</v>
      </c>
      <c r="E186" s="58">
        <v>1</v>
      </c>
      <c r="F186" s="98"/>
      <c r="G186" s="101"/>
      <c r="H186" s="60"/>
      <c r="I186" s="18"/>
      <c r="J186" s="18"/>
      <c r="K186" s="18"/>
      <c r="L186" s="19">
        <f t="shared" si="32"/>
        <v>0</v>
      </c>
      <c r="M186" s="12">
        <f t="shared" si="33"/>
        <v>0</v>
      </c>
    </row>
    <row r="187" spans="1:13" s="1" customFormat="1" ht="18.75" customHeight="1" x14ac:dyDescent="0.25">
      <c r="A187" s="188"/>
      <c r="B187" s="111" t="s">
        <v>283</v>
      </c>
      <c r="C187" s="58">
        <v>140</v>
      </c>
      <c r="D187" s="58">
        <v>596</v>
      </c>
      <c r="E187" s="58">
        <v>1</v>
      </c>
      <c r="F187" s="98">
        <f>((C187/1000)*(D187/1000)*E187)+((C188/1000)*(D188/1000)*E188)+((C189/1000)*(D189/1000)*E189)</f>
        <v>0.80459999999999998</v>
      </c>
      <c r="G187" s="101">
        <f>F187*$G$9</f>
        <v>4687.5995999999996</v>
      </c>
      <c r="H187" s="60"/>
      <c r="I187" s="60"/>
      <c r="J187" s="18"/>
      <c r="K187" s="18"/>
      <c r="L187" s="19">
        <f t="shared" si="32"/>
        <v>0</v>
      </c>
      <c r="M187" s="12">
        <f t="shared" si="33"/>
        <v>0</v>
      </c>
    </row>
    <row r="188" spans="1:13" s="1" customFormat="1" ht="18.75" customHeight="1" x14ac:dyDescent="0.25">
      <c r="A188" s="189"/>
      <c r="B188" s="155"/>
      <c r="C188" s="58">
        <v>284</v>
      </c>
      <c r="D188" s="58">
        <v>596</v>
      </c>
      <c r="E188" s="58">
        <v>2</v>
      </c>
      <c r="F188" s="98"/>
      <c r="G188" s="101"/>
      <c r="H188" s="60"/>
      <c r="I188" s="60"/>
      <c r="J188" s="18"/>
      <c r="K188" s="18"/>
      <c r="L188" s="19">
        <f t="shared" si="32"/>
        <v>0</v>
      </c>
      <c r="M188" s="12">
        <f t="shared" si="33"/>
        <v>0</v>
      </c>
    </row>
    <row r="189" spans="1:13" s="1" customFormat="1" ht="18.75" customHeight="1" x14ac:dyDescent="0.25">
      <c r="A189" s="190"/>
      <c r="B189" s="112"/>
      <c r="C189" s="58">
        <v>642</v>
      </c>
      <c r="D189" s="58">
        <v>596</v>
      </c>
      <c r="E189" s="58">
        <v>1</v>
      </c>
      <c r="F189" s="98"/>
      <c r="G189" s="101"/>
      <c r="H189" s="60"/>
      <c r="I189" s="60"/>
      <c r="J189" s="18"/>
      <c r="K189" s="18"/>
      <c r="L189" s="19">
        <f t="shared" si="32"/>
        <v>0</v>
      </c>
      <c r="M189" s="12">
        <f t="shared" si="33"/>
        <v>0</v>
      </c>
    </row>
    <row r="190" spans="1:13" s="1" customFormat="1" ht="18.75" customHeight="1" x14ac:dyDescent="0.25">
      <c r="A190" s="84"/>
      <c r="B190" s="111" t="s">
        <v>284</v>
      </c>
      <c r="C190" s="58">
        <v>140</v>
      </c>
      <c r="D190" s="58">
        <v>596</v>
      </c>
      <c r="E190" s="58">
        <v>1</v>
      </c>
      <c r="F190" s="98">
        <f>((C190/1000)*(D190/1000)*E190)+((C191/1000)*(D191/1000)*E191)+((C192/1000)*(D192/1000)*E192)</f>
        <v>0.80459999999999998</v>
      </c>
      <c r="G190" s="101">
        <f>F190*$G$9</f>
        <v>4687.5995999999996</v>
      </c>
      <c r="H190" s="60"/>
      <c r="I190" s="60"/>
      <c r="J190" s="18"/>
      <c r="K190" s="18"/>
      <c r="L190" s="19">
        <f t="shared" si="32"/>
        <v>0</v>
      </c>
      <c r="M190" s="12">
        <f t="shared" si="33"/>
        <v>0</v>
      </c>
    </row>
    <row r="191" spans="1:13" s="1" customFormat="1" ht="18.75" customHeight="1" x14ac:dyDescent="0.25">
      <c r="A191" s="84"/>
      <c r="B191" s="155"/>
      <c r="C191" s="58">
        <v>284</v>
      </c>
      <c r="D191" s="58">
        <v>596</v>
      </c>
      <c r="E191" s="58">
        <v>2</v>
      </c>
      <c r="F191" s="98"/>
      <c r="G191" s="101"/>
      <c r="H191" s="60"/>
      <c r="I191" s="60"/>
      <c r="J191" s="18"/>
      <c r="K191" s="18"/>
      <c r="L191" s="19">
        <f t="shared" si="32"/>
        <v>0</v>
      </c>
      <c r="M191" s="12">
        <f t="shared" si="33"/>
        <v>0</v>
      </c>
    </row>
    <row r="192" spans="1:13" s="1" customFormat="1" ht="18.75" customHeight="1" x14ac:dyDescent="0.25">
      <c r="A192" s="84"/>
      <c r="B192" s="112"/>
      <c r="C192" s="58">
        <v>642</v>
      </c>
      <c r="D192" s="58">
        <v>596</v>
      </c>
      <c r="E192" s="58">
        <v>1</v>
      </c>
      <c r="F192" s="98"/>
      <c r="G192" s="101"/>
      <c r="H192" s="60"/>
      <c r="I192" s="60"/>
      <c r="J192" s="18"/>
      <c r="K192" s="18"/>
      <c r="L192" s="19">
        <f t="shared" si="32"/>
        <v>0</v>
      </c>
      <c r="M192" s="12">
        <f t="shared" si="33"/>
        <v>0</v>
      </c>
    </row>
    <row r="193" spans="1:13" s="1" customFormat="1" ht="18.75" customHeight="1" x14ac:dyDescent="0.25">
      <c r="A193" s="84"/>
      <c r="B193" s="111" t="s">
        <v>339</v>
      </c>
      <c r="C193" s="58">
        <v>140</v>
      </c>
      <c r="D193" s="58">
        <v>596</v>
      </c>
      <c r="E193" s="58">
        <v>1</v>
      </c>
      <c r="F193" s="98">
        <f>((C193/1000)*(D193/1000)*E193)+((C194/1000)*(D194/1000)*E194)+((C195/1000)*(D195/1000)*E195)</f>
        <v>0.80459999999999998</v>
      </c>
      <c r="G193" s="101">
        <f>F193*$G$9</f>
        <v>4687.5995999999996</v>
      </c>
      <c r="H193" s="60"/>
      <c r="I193" s="60"/>
      <c r="J193" s="18"/>
      <c r="K193" s="18"/>
      <c r="L193" s="19">
        <f t="shared" si="32"/>
        <v>0</v>
      </c>
      <c r="M193" s="12">
        <f t="shared" si="33"/>
        <v>0</v>
      </c>
    </row>
    <row r="194" spans="1:13" s="1" customFormat="1" ht="18.75" customHeight="1" x14ac:dyDescent="0.25">
      <c r="A194" s="84"/>
      <c r="B194" s="155"/>
      <c r="C194" s="58">
        <v>284</v>
      </c>
      <c r="D194" s="58">
        <v>596</v>
      </c>
      <c r="E194" s="58">
        <v>2</v>
      </c>
      <c r="F194" s="98"/>
      <c r="G194" s="101"/>
      <c r="H194" s="60"/>
      <c r="I194" s="60"/>
      <c r="J194" s="18"/>
      <c r="K194" s="18"/>
      <c r="L194" s="19">
        <f t="shared" si="32"/>
        <v>0</v>
      </c>
      <c r="M194" s="12">
        <f t="shared" si="33"/>
        <v>0</v>
      </c>
    </row>
    <row r="195" spans="1:13" s="1" customFormat="1" ht="18.75" customHeight="1" x14ac:dyDescent="0.25">
      <c r="A195" s="84"/>
      <c r="B195" s="112"/>
      <c r="C195" s="58">
        <v>642</v>
      </c>
      <c r="D195" s="58">
        <v>596</v>
      </c>
      <c r="E195" s="58">
        <v>1</v>
      </c>
      <c r="F195" s="98"/>
      <c r="G195" s="101"/>
      <c r="H195" s="60"/>
      <c r="I195" s="60"/>
      <c r="J195" s="18"/>
      <c r="K195" s="18"/>
      <c r="L195" s="19">
        <f t="shared" si="32"/>
        <v>0</v>
      </c>
      <c r="M195" s="12">
        <f t="shared" si="33"/>
        <v>0</v>
      </c>
    </row>
    <row r="196" spans="1:13" s="1" customFormat="1" ht="18.75" customHeight="1" x14ac:dyDescent="0.25">
      <c r="A196" s="188"/>
      <c r="B196" s="111" t="s">
        <v>285</v>
      </c>
      <c r="C196" s="58">
        <v>284</v>
      </c>
      <c r="D196" s="58">
        <v>596</v>
      </c>
      <c r="E196" s="58">
        <v>2</v>
      </c>
      <c r="F196" s="98">
        <f>((C196/1000)*(D196/1000)*E196)+((C197/1000)*(D197/1000)*E197)+((C198/1000)*(D198/1000)*E198)</f>
        <v>0.56858399999999987</v>
      </c>
      <c r="G196" s="101">
        <f>F196*$G$9</f>
        <v>3312.5703839999992</v>
      </c>
      <c r="H196" s="60"/>
      <c r="I196" s="60"/>
      <c r="J196" s="18"/>
      <c r="K196" s="18"/>
      <c r="L196" s="19">
        <f t="shared" si="32"/>
        <v>0</v>
      </c>
      <c r="M196" s="12">
        <f t="shared" si="33"/>
        <v>0</v>
      </c>
    </row>
    <row r="197" spans="1:13" s="1" customFormat="1" ht="18.75" customHeight="1" x14ac:dyDescent="0.25">
      <c r="A197" s="189"/>
      <c r="B197" s="155"/>
      <c r="C197" s="58">
        <v>284</v>
      </c>
      <c r="D197" s="58">
        <v>596</v>
      </c>
      <c r="E197" s="58">
        <v>1</v>
      </c>
      <c r="F197" s="98"/>
      <c r="G197" s="101"/>
      <c r="H197" s="60"/>
      <c r="I197" s="60"/>
      <c r="J197" s="18"/>
      <c r="K197" s="18"/>
      <c r="L197" s="19">
        <f t="shared" si="32"/>
        <v>0</v>
      </c>
      <c r="M197" s="12">
        <f t="shared" si="33"/>
        <v>0</v>
      </c>
    </row>
    <row r="198" spans="1:13" s="1" customFormat="1" ht="18.75" customHeight="1" x14ac:dyDescent="0.25">
      <c r="A198" s="190"/>
      <c r="B198" s="112"/>
      <c r="C198" s="58">
        <v>102</v>
      </c>
      <c r="D198" s="58">
        <v>596</v>
      </c>
      <c r="E198" s="58">
        <v>1</v>
      </c>
      <c r="F198" s="98"/>
      <c r="G198" s="101"/>
      <c r="H198" s="60"/>
      <c r="I198" s="60"/>
      <c r="J198" s="18"/>
      <c r="K198" s="18"/>
      <c r="L198" s="19">
        <f t="shared" si="32"/>
        <v>0</v>
      </c>
      <c r="M198" s="12">
        <f t="shared" si="33"/>
        <v>0</v>
      </c>
    </row>
    <row r="199" spans="1:13" s="1" customFormat="1" ht="18.75" customHeight="1" x14ac:dyDescent="0.25">
      <c r="A199" s="188"/>
      <c r="B199" s="111" t="s">
        <v>286</v>
      </c>
      <c r="C199" s="58">
        <v>284</v>
      </c>
      <c r="D199" s="58">
        <v>596</v>
      </c>
      <c r="E199" s="58">
        <v>2</v>
      </c>
      <c r="F199" s="98">
        <f>((C199/1000)*(D199/1000)*E199)+((C200/1000)*(D200/1000)*E200)+((C201/1000)*(D201/1000)*E201)</f>
        <v>0.56858399999999987</v>
      </c>
      <c r="G199" s="101">
        <f>F199*$G$9</f>
        <v>3312.5703839999992</v>
      </c>
      <c r="H199" s="60"/>
      <c r="I199" s="60"/>
      <c r="J199" s="18"/>
      <c r="K199" s="18"/>
      <c r="L199" s="19">
        <f t="shared" si="32"/>
        <v>0</v>
      </c>
      <c r="M199" s="12">
        <f t="shared" si="33"/>
        <v>0</v>
      </c>
    </row>
    <row r="200" spans="1:13" s="1" customFormat="1" ht="18.75" customHeight="1" x14ac:dyDescent="0.25">
      <c r="A200" s="189"/>
      <c r="B200" s="155"/>
      <c r="C200" s="58">
        <v>284</v>
      </c>
      <c r="D200" s="58">
        <v>596</v>
      </c>
      <c r="E200" s="58">
        <v>1</v>
      </c>
      <c r="F200" s="98"/>
      <c r="G200" s="101"/>
      <c r="H200" s="60"/>
      <c r="I200" s="60"/>
      <c r="J200" s="18"/>
      <c r="K200" s="18"/>
      <c r="L200" s="19">
        <f t="shared" si="32"/>
        <v>0</v>
      </c>
      <c r="M200" s="12">
        <f t="shared" si="33"/>
        <v>0</v>
      </c>
    </row>
    <row r="201" spans="1:13" s="1" customFormat="1" ht="18.75" customHeight="1" x14ac:dyDescent="0.25">
      <c r="A201" s="190"/>
      <c r="B201" s="112"/>
      <c r="C201" s="58">
        <v>102</v>
      </c>
      <c r="D201" s="58">
        <v>596</v>
      </c>
      <c r="E201" s="58">
        <v>1</v>
      </c>
      <c r="F201" s="98"/>
      <c r="G201" s="101"/>
      <c r="H201" s="60"/>
      <c r="I201" s="60"/>
      <c r="J201" s="18"/>
      <c r="K201" s="18"/>
      <c r="L201" s="19">
        <f t="shared" si="32"/>
        <v>0</v>
      </c>
      <c r="M201" s="12">
        <f t="shared" si="33"/>
        <v>0</v>
      </c>
    </row>
    <row r="202" spans="1:13" s="1" customFormat="1" ht="18.75" customHeight="1" x14ac:dyDescent="0.25">
      <c r="A202" s="188"/>
      <c r="B202" s="111" t="s">
        <v>340</v>
      </c>
      <c r="C202" s="58">
        <v>284</v>
      </c>
      <c r="D202" s="58">
        <v>596</v>
      </c>
      <c r="E202" s="58">
        <v>2</v>
      </c>
      <c r="F202" s="98">
        <f>((C202/1000)*(D202/1000)*E202)+((C203/1000)*(D203/1000)*E203)+((C204/1000)*(D204/1000)*E204)</f>
        <v>0.56858399999999987</v>
      </c>
      <c r="G202" s="101">
        <f>F202*$G$9</f>
        <v>3312.5703839999992</v>
      </c>
      <c r="H202" s="60"/>
      <c r="I202" s="60"/>
      <c r="J202" s="18"/>
      <c r="K202" s="18"/>
      <c r="L202" s="19">
        <f t="shared" si="32"/>
        <v>0</v>
      </c>
      <c r="M202" s="12">
        <f t="shared" si="33"/>
        <v>0</v>
      </c>
    </row>
    <row r="203" spans="1:13" s="1" customFormat="1" ht="18.75" customHeight="1" x14ac:dyDescent="0.25">
      <c r="A203" s="189"/>
      <c r="B203" s="155"/>
      <c r="C203" s="58">
        <v>284</v>
      </c>
      <c r="D203" s="58">
        <v>596</v>
      </c>
      <c r="E203" s="58">
        <v>1</v>
      </c>
      <c r="F203" s="98"/>
      <c r="G203" s="101"/>
      <c r="H203" s="60"/>
      <c r="I203" s="60"/>
      <c r="J203" s="18"/>
      <c r="K203" s="18"/>
      <c r="L203" s="19">
        <f t="shared" si="32"/>
        <v>0</v>
      </c>
      <c r="M203" s="12">
        <f t="shared" si="33"/>
        <v>0</v>
      </c>
    </row>
    <row r="204" spans="1:13" s="1" customFormat="1" ht="18.75" customHeight="1" x14ac:dyDescent="0.25">
      <c r="A204" s="190"/>
      <c r="B204" s="112"/>
      <c r="C204" s="58">
        <v>102</v>
      </c>
      <c r="D204" s="58">
        <v>596</v>
      </c>
      <c r="E204" s="58">
        <v>1</v>
      </c>
      <c r="F204" s="98"/>
      <c r="G204" s="101"/>
      <c r="H204" s="60"/>
      <c r="I204" s="60"/>
      <c r="J204" s="18"/>
      <c r="K204" s="18"/>
      <c r="L204" s="19">
        <f t="shared" si="32"/>
        <v>0</v>
      </c>
      <c r="M204" s="12">
        <f t="shared" si="33"/>
        <v>0</v>
      </c>
    </row>
    <row r="205" spans="1:13" s="1" customFormat="1" ht="18.75" customHeight="1" x14ac:dyDescent="0.25">
      <c r="A205" s="188"/>
      <c r="B205" s="111" t="s">
        <v>287</v>
      </c>
      <c r="C205" s="58">
        <v>355</v>
      </c>
      <c r="D205" s="58">
        <v>596</v>
      </c>
      <c r="E205" s="58">
        <v>2</v>
      </c>
      <c r="F205" s="98">
        <f>((C205/1000)*(D205/1000)*E205)+((C206/1000)*(D206/1000)*E206)</f>
        <v>0.80579199999999995</v>
      </c>
      <c r="G205" s="101">
        <f>F205*$G$9</f>
        <v>4694.5441919999994</v>
      </c>
      <c r="H205" s="60"/>
      <c r="I205" s="60"/>
      <c r="J205" s="18"/>
      <c r="K205" s="18"/>
      <c r="L205" s="19">
        <f t="shared" si="32"/>
        <v>0</v>
      </c>
      <c r="M205" s="12">
        <f t="shared" si="33"/>
        <v>0</v>
      </c>
    </row>
    <row r="206" spans="1:13" s="1" customFormat="1" ht="18.75" customHeight="1" x14ac:dyDescent="0.25">
      <c r="A206" s="190"/>
      <c r="B206" s="112"/>
      <c r="C206" s="58">
        <v>642</v>
      </c>
      <c r="D206" s="58">
        <v>596</v>
      </c>
      <c r="E206" s="58">
        <v>1</v>
      </c>
      <c r="F206" s="98"/>
      <c r="G206" s="101"/>
      <c r="H206" s="60"/>
      <c r="I206" s="60"/>
      <c r="J206" s="18"/>
      <c r="K206" s="18"/>
      <c r="L206" s="19">
        <f t="shared" si="32"/>
        <v>0</v>
      </c>
      <c r="M206" s="12">
        <f t="shared" si="33"/>
        <v>0</v>
      </c>
    </row>
    <row r="207" spans="1:13" s="1" customFormat="1" ht="18.75" customHeight="1" x14ac:dyDescent="0.25">
      <c r="A207" s="188"/>
      <c r="B207" s="111" t="s">
        <v>288</v>
      </c>
      <c r="C207" s="58">
        <v>355</v>
      </c>
      <c r="D207" s="58">
        <v>596</v>
      </c>
      <c r="E207" s="58">
        <v>2</v>
      </c>
      <c r="F207" s="98">
        <f>((C207/1000)*(D207/1000)*E207)+((C208/1000)*(D208/1000)*E208)</f>
        <v>0.80579199999999995</v>
      </c>
      <c r="G207" s="101">
        <f>F207*$G$9</f>
        <v>4694.5441919999994</v>
      </c>
      <c r="H207" s="60"/>
      <c r="I207" s="60"/>
      <c r="J207" s="18"/>
      <c r="K207" s="18"/>
      <c r="L207" s="19">
        <f t="shared" si="32"/>
        <v>0</v>
      </c>
      <c r="M207" s="12">
        <f t="shared" si="33"/>
        <v>0</v>
      </c>
    </row>
    <row r="208" spans="1:13" s="1" customFormat="1" ht="18.75" customHeight="1" x14ac:dyDescent="0.25">
      <c r="A208" s="189"/>
      <c r="B208" s="112"/>
      <c r="C208" s="58">
        <v>642</v>
      </c>
      <c r="D208" s="58">
        <v>596</v>
      </c>
      <c r="E208" s="58">
        <v>1</v>
      </c>
      <c r="F208" s="98"/>
      <c r="G208" s="101"/>
      <c r="H208" s="60"/>
      <c r="I208" s="60"/>
      <c r="J208" s="18"/>
      <c r="K208" s="18"/>
      <c r="L208" s="19">
        <f t="shared" si="32"/>
        <v>0</v>
      </c>
      <c r="M208" s="12">
        <f t="shared" si="33"/>
        <v>0</v>
      </c>
    </row>
    <row r="209" spans="1:13" s="1" customFormat="1" ht="18.75" customHeight="1" x14ac:dyDescent="0.25">
      <c r="A209" s="188"/>
      <c r="B209" s="111" t="s">
        <v>341</v>
      </c>
      <c r="C209" s="58">
        <v>355</v>
      </c>
      <c r="D209" s="58">
        <v>596</v>
      </c>
      <c r="E209" s="58">
        <v>2</v>
      </c>
      <c r="F209" s="98">
        <f>((C209/1000)*(D209/1000)*E209)+((C210/1000)*(D210/1000)*E210)</f>
        <v>0.80579199999999995</v>
      </c>
      <c r="G209" s="101">
        <f>F209*$G$9</f>
        <v>4694.5441919999994</v>
      </c>
      <c r="H209" s="60"/>
      <c r="I209" s="60"/>
      <c r="J209" s="18"/>
      <c r="K209" s="18"/>
      <c r="L209" s="19">
        <f t="shared" si="32"/>
        <v>0</v>
      </c>
      <c r="M209" s="12">
        <f t="shared" si="33"/>
        <v>0</v>
      </c>
    </row>
    <row r="210" spans="1:13" s="1" customFormat="1" ht="18.75" customHeight="1" x14ac:dyDescent="0.25">
      <c r="A210" s="189"/>
      <c r="B210" s="112"/>
      <c r="C210" s="58">
        <v>642</v>
      </c>
      <c r="D210" s="58">
        <v>596</v>
      </c>
      <c r="E210" s="58">
        <v>1</v>
      </c>
      <c r="F210" s="98"/>
      <c r="G210" s="101"/>
      <c r="H210" s="60"/>
      <c r="I210" s="60"/>
      <c r="J210" s="18"/>
      <c r="K210" s="18"/>
      <c r="L210" s="19">
        <f t="shared" si="32"/>
        <v>0</v>
      </c>
      <c r="M210" s="12">
        <f t="shared" si="33"/>
        <v>0</v>
      </c>
    </row>
    <row r="211" spans="1:13" s="1" customFormat="1" x14ac:dyDescent="0.25">
      <c r="A211" s="187"/>
      <c r="B211" s="102" t="s">
        <v>92</v>
      </c>
      <c r="C211" s="58">
        <v>714</v>
      </c>
      <c r="D211" s="58">
        <v>596</v>
      </c>
      <c r="E211" s="58">
        <v>1</v>
      </c>
      <c r="F211" s="98">
        <f>((C211/1000)*(D211/1000)*E211)+((C212/1000)*(D212/1000)*E212)</f>
        <v>1.167564</v>
      </c>
      <c r="G211" s="101">
        <f>F211*$G$9</f>
        <v>6802.2278640000004</v>
      </c>
      <c r="H211" s="60"/>
      <c r="I211" s="18"/>
      <c r="J211" s="18"/>
      <c r="K211" s="18"/>
      <c r="L211" s="19">
        <f t="shared" si="32"/>
        <v>0</v>
      </c>
      <c r="M211" s="12">
        <f t="shared" si="33"/>
        <v>0</v>
      </c>
    </row>
    <row r="212" spans="1:13" s="1" customFormat="1" x14ac:dyDescent="0.25">
      <c r="A212" s="187"/>
      <c r="B212" s="102"/>
      <c r="C212" s="58">
        <v>1245</v>
      </c>
      <c r="D212" s="58">
        <v>596</v>
      </c>
      <c r="E212" s="58">
        <v>1</v>
      </c>
      <c r="F212" s="98"/>
      <c r="G212" s="101"/>
      <c r="H212" s="60"/>
      <c r="I212" s="18"/>
      <c r="J212" s="18"/>
      <c r="K212" s="18"/>
      <c r="L212" s="19">
        <f t="shared" si="32"/>
        <v>0</v>
      </c>
      <c r="M212" s="12">
        <f t="shared" si="33"/>
        <v>0</v>
      </c>
    </row>
    <row r="213" spans="1:13" s="1" customFormat="1" x14ac:dyDescent="0.25">
      <c r="A213" s="187"/>
      <c r="B213" s="102" t="s">
        <v>93</v>
      </c>
      <c r="C213" s="58">
        <v>714</v>
      </c>
      <c r="D213" s="58">
        <v>596</v>
      </c>
      <c r="E213" s="58">
        <v>1</v>
      </c>
      <c r="F213" s="98">
        <f>((C213/1000)*(D213/1000)*E213)+((C214/1000)*(D214/1000)*E214)</f>
        <v>1.167564</v>
      </c>
      <c r="G213" s="101">
        <f>F213*$G$9</f>
        <v>6802.2278640000004</v>
      </c>
      <c r="H213" s="60"/>
      <c r="I213" s="18"/>
      <c r="J213" s="18"/>
      <c r="K213" s="18"/>
      <c r="L213" s="19">
        <f t="shared" si="32"/>
        <v>0</v>
      </c>
      <c r="M213" s="12">
        <f t="shared" si="33"/>
        <v>0</v>
      </c>
    </row>
    <row r="214" spans="1:13" s="1" customFormat="1" x14ac:dyDescent="0.25">
      <c r="A214" s="188"/>
      <c r="B214" s="111"/>
      <c r="C214" s="75">
        <v>1245</v>
      </c>
      <c r="D214" s="75">
        <v>596</v>
      </c>
      <c r="E214" s="75">
        <v>1</v>
      </c>
      <c r="F214" s="117"/>
      <c r="G214" s="106"/>
      <c r="H214" s="60"/>
      <c r="I214" s="18"/>
      <c r="J214" s="18"/>
      <c r="K214" s="18"/>
      <c r="L214" s="19">
        <f t="shared" si="32"/>
        <v>0</v>
      </c>
      <c r="M214" s="12">
        <f t="shared" si="33"/>
        <v>0</v>
      </c>
    </row>
    <row r="215" spans="1:13" s="1" customFormat="1" x14ac:dyDescent="0.25">
      <c r="A215" s="183"/>
      <c r="B215" s="185" t="s">
        <v>302</v>
      </c>
      <c r="C215" s="93">
        <v>140</v>
      </c>
      <c r="D215" s="93">
        <v>596</v>
      </c>
      <c r="E215" s="93">
        <v>1</v>
      </c>
      <c r="F215" s="104">
        <v>1.163988</v>
      </c>
      <c r="G215" s="106">
        <f t="shared" ref="G215:G235" si="34">F215*$G$9</f>
        <v>6781.394088</v>
      </c>
      <c r="H215" s="60"/>
      <c r="I215" s="18"/>
      <c r="J215" s="18"/>
      <c r="K215" s="18"/>
      <c r="L215" s="19">
        <f t="shared" si="32"/>
        <v>0</v>
      </c>
      <c r="M215" s="12">
        <f t="shared" si="33"/>
        <v>0</v>
      </c>
    </row>
    <row r="216" spans="1:13" s="1" customFormat="1" x14ac:dyDescent="0.25">
      <c r="A216" s="186"/>
      <c r="B216" s="185"/>
      <c r="C216" s="93">
        <v>284</v>
      </c>
      <c r="D216" s="93">
        <v>596</v>
      </c>
      <c r="E216" s="93">
        <v>2</v>
      </c>
      <c r="F216" s="104"/>
      <c r="G216" s="157"/>
      <c r="H216" s="60"/>
      <c r="I216" s="18"/>
      <c r="J216" s="18"/>
      <c r="K216" s="18"/>
      <c r="L216" s="19">
        <f t="shared" si="32"/>
        <v>0</v>
      </c>
      <c r="M216" s="12">
        <f t="shared" si="33"/>
        <v>0</v>
      </c>
    </row>
    <row r="217" spans="1:13" s="1" customFormat="1" x14ac:dyDescent="0.25">
      <c r="A217" s="184"/>
      <c r="B217" s="185"/>
      <c r="C217" s="93">
        <v>1245</v>
      </c>
      <c r="D217" s="93">
        <v>596</v>
      </c>
      <c r="E217" s="93">
        <v>1</v>
      </c>
      <c r="F217" s="104"/>
      <c r="G217" s="107"/>
      <c r="H217" s="60"/>
      <c r="I217" s="18"/>
      <c r="J217" s="18"/>
      <c r="K217" s="18"/>
      <c r="L217" s="19">
        <f t="shared" si="32"/>
        <v>0</v>
      </c>
      <c r="M217" s="12">
        <f t="shared" si="33"/>
        <v>0</v>
      </c>
    </row>
    <row r="218" spans="1:13" s="1" customFormat="1" x14ac:dyDescent="0.25">
      <c r="A218" s="183"/>
      <c r="B218" s="185" t="s">
        <v>303</v>
      </c>
      <c r="C218" s="93">
        <v>140</v>
      </c>
      <c r="D218" s="93">
        <v>596</v>
      </c>
      <c r="E218" s="93">
        <v>1</v>
      </c>
      <c r="F218" s="104">
        <v>1.163988</v>
      </c>
      <c r="G218" s="106">
        <f t="shared" si="34"/>
        <v>6781.394088</v>
      </c>
      <c r="H218" s="60"/>
      <c r="I218" s="18"/>
      <c r="J218" s="18"/>
      <c r="K218" s="18"/>
      <c r="L218" s="19">
        <f t="shared" si="32"/>
        <v>0</v>
      </c>
      <c r="M218" s="12">
        <f t="shared" si="33"/>
        <v>0</v>
      </c>
    </row>
    <row r="219" spans="1:13" s="1" customFormat="1" x14ac:dyDescent="0.25">
      <c r="A219" s="186"/>
      <c r="B219" s="185"/>
      <c r="C219" s="93">
        <v>284</v>
      </c>
      <c r="D219" s="93">
        <v>596</v>
      </c>
      <c r="E219" s="93">
        <v>2</v>
      </c>
      <c r="F219" s="104"/>
      <c r="G219" s="157"/>
      <c r="H219" s="60"/>
      <c r="I219" s="18"/>
      <c r="J219" s="18"/>
      <c r="K219" s="18"/>
      <c r="L219" s="19">
        <f t="shared" si="32"/>
        <v>0</v>
      </c>
      <c r="M219" s="12">
        <f t="shared" si="33"/>
        <v>0</v>
      </c>
    </row>
    <row r="220" spans="1:13" s="1" customFormat="1" x14ac:dyDescent="0.25">
      <c r="A220" s="184"/>
      <c r="B220" s="185"/>
      <c r="C220" s="93">
        <v>1245</v>
      </c>
      <c r="D220" s="93">
        <v>596</v>
      </c>
      <c r="E220" s="93">
        <v>1</v>
      </c>
      <c r="F220" s="104"/>
      <c r="G220" s="107"/>
      <c r="H220" s="60"/>
      <c r="I220" s="18"/>
      <c r="J220" s="18"/>
      <c r="K220" s="18"/>
      <c r="L220" s="19">
        <f t="shared" si="32"/>
        <v>0</v>
      </c>
      <c r="M220" s="12">
        <f t="shared" si="33"/>
        <v>0</v>
      </c>
    </row>
    <row r="221" spans="1:13" s="1" customFormat="1" x14ac:dyDescent="0.25">
      <c r="A221" s="183"/>
      <c r="B221" s="185" t="s">
        <v>304</v>
      </c>
      <c r="C221" s="93">
        <v>140</v>
      </c>
      <c r="D221" s="93">
        <v>596</v>
      </c>
      <c r="E221" s="93">
        <v>1</v>
      </c>
      <c r="F221" s="104">
        <v>1.163988</v>
      </c>
      <c r="G221" s="106">
        <f t="shared" si="34"/>
        <v>6781.394088</v>
      </c>
      <c r="H221" s="60"/>
      <c r="I221" s="18"/>
      <c r="J221" s="18"/>
      <c r="K221" s="18"/>
      <c r="L221" s="19">
        <f t="shared" si="32"/>
        <v>0</v>
      </c>
      <c r="M221" s="12">
        <f t="shared" si="33"/>
        <v>0</v>
      </c>
    </row>
    <row r="222" spans="1:13" s="1" customFormat="1" x14ac:dyDescent="0.25">
      <c r="A222" s="186"/>
      <c r="B222" s="185"/>
      <c r="C222" s="93">
        <v>284</v>
      </c>
      <c r="D222" s="93">
        <v>596</v>
      </c>
      <c r="E222" s="93">
        <v>2</v>
      </c>
      <c r="F222" s="104"/>
      <c r="G222" s="157"/>
      <c r="H222" s="60"/>
      <c r="I222" s="18"/>
      <c r="J222" s="18"/>
      <c r="K222" s="18"/>
      <c r="L222" s="19">
        <f t="shared" si="32"/>
        <v>0</v>
      </c>
      <c r="M222" s="12">
        <f t="shared" si="33"/>
        <v>0</v>
      </c>
    </row>
    <row r="223" spans="1:13" s="1" customFormat="1" x14ac:dyDescent="0.25">
      <c r="A223" s="184"/>
      <c r="B223" s="185"/>
      <c r="C223" s="93">
        <v>1245</v>
      </c>
      <c r="D223" s="93">
        <v>596</v>
      </c>
      <c r="E223" s="93">
        <v>1</v>
      </c>
      <c r="F223" s="104"/>
      <c r="G223" s="107"/>
      <c r="H223" s="60"/>
      <c r="I223" s="18"/>
      <c r="J223" s="18"/>
      <c r="K223" s="18"/>
      <c r="L223" s="19">
        <f t="shared" si="32"/>
        <v>0</v>
      </c>
      <c r="M223" s="12">
        <f t="shared" si="33"/>
        <v>0</v>
      </c>
    </row>
    <row r="224" spans="1:13" s="1" customFormat="1" x14ac:dyDescent="0.25">
      <c r="A224" s="183"/>
      <c r="B224" s="185" t="s">
        <v>305</v>
      </c>
      <c r="C224" s="93">
        <v>284</v>
      </c>
      <c r="D224" s="93">
        <v>596</v>
      </c>
      <c r="E224" s="93">
        <v>2</v>
      </c>
      <c r="F224" s="104">
        <v>0.61387999999999998</v>
      </c>
      <c r="G224" s="106">
        <f t="shared" si="34"/>
        <v>3576.46488</v>
      </c>
      <c r="H224" s="60"/>
      <c r="I224" s="18"/>
      <c r="J224" s="18"/>
      <c r="K224" s="18"/>
      <c r="L224" s="19">
        <f t="shared" si="32"/>
        <v>0</v>
      </c>
      <c r="M224" s="12">
        <f t="shared" si="33"/>
        <v>0</v>
      </c>
    </row>
    <row r="225" spans="1:13" s="1" customFormat="1" x14ac:dyDescent="0.25">
      <c r="A225" s="184"/>
      <c r="B225" s="185"/>
      <c r="C225" s="93">
        <v>462</v>
      </c>
      <c r="D225" s="93">
        <v>596</v>
      </c>
      <c r="E225" s="93">
        <v>1</v>
      </c>
      <c r="F225" s="104"/>
      <c r="G225" s="107"/>
      <c r="H225" s="60"/>
      <c r="I225" s="18"/>
      <c r="J225" s="18"/>
      <c r="K225" s="18"/>
      <c r="L225" s="19">
        <f t="shared" si="32"/>
        <v>0</v>
      </c>
      <c r="M225" s="12">
        <f t="shared" si="33"/>
        <v>0</v>
      </c>
    </row>
    <row r="226" spans="1:13" s="1" customFormat="1" x14ac:dyDescent="0.25">
      <c r="A226" s="183"/>
      <c r="B226" s="185" t="s">
        <v>306</v>
      </c>
      <c r="C226" s="93">
        <v>284</v>
      </c>
      <c r="D226" s="93">
        <v>596</v>
      </c>
      <c r="E226" s="93">
        <v>2</v>
      </c>
      <c r="F226" s="104">
        <v>0.61387999999999998</v>
      </c>
      <c r="G226" s="106">
        <f t="shared" si="34"/>
        <v>3576.46488</v>
      </c>
      <c r="H226" s="60"/>
      <c r="I226" s="18"/>
      <c r="J226" s="18"/>
      <c r="K226" s="18"/>
      <c r="L226" s="19">
        <f t="shared" si="32"/>
        <v>0</v>
      </c>
      <c r="M226" s="12">
        <f t="shared" si="33"/>
        <v>0</v>
      </c>
    </row>
    <row r="227" spans="1:13" s="1" customFormat="1" x14ac:dyDescent="0.25">
      <c r="A227" s="184"/>
      <c r="B227" s="185"/>
      <c r="C227" s="93">
        <v>462</v>
      </c>
      <c r="D227" s="93">
        <v>596</v>
      </c>
      <c r="E227" s="93">
        <v>1</v>
      </c>
      <c r="F227" s="104"/>
      <c r="G227" s="107"/>
      <c r="H227" s="60"/>
      <c r="I227" s="18"/>
      <c r="J227" s="18"/>
      <c r="K227" s="18"/>
      <c r="L227" s="19">
        <f t="shared" si="32"/>
        <v>0</v>
      </c>
      <c r="M227" s="12">
        <f t="shared" si="33"/>
        <v>0</v>
      </c>
    </row>
    <row r="228" spans="1:13" s="1" customFormat="1" x14ac:dyDescent="0.25">
      <c r="A228" s="183"/>
      <c r="B228" s="185" t="s">
        <v>307</v>
      </c>
      <c r="C228" s="93">
        <v>284</v>
      </c>
      <c r="D228" s="93">
        <v>596</v>
      </c>
      <c r="E228" s="93">
        <v>2</v>
      </c>
      <c r="F228" s="104">
        <v>0.61387999999999998</v>
      </c>
      <c r="G228" s="106">
        <f t="shared" si="34"/>
        <v>3576.46488</v>
      </c>
      <c r="H228" s="60"/>
      <c r="I228" s="18"/>
      <c r="J228" s="18"/>
      <c r="K228" s="18"/>
      <c r="L228" s="19">
        <f t="shared" si="32"/>
        <v>0</v>
      </c>
      <c r="M228" s="12">
        <f t="shared" si="33"/>
        <v>0</v>
      </c>
    </row>
    <row r="229" spans="1:13" s="1" customFormat="1" x14ac:dyDescent="0.25">
      <c r="A229" s="184"/>
      <c r="B229" s="185"/>
      <c r="C229" s="93">
        <v>462</v>
      </c>
      <c r="D229" s="93">
        <v>596</v>
      </c>
      <c r="E229" s="93">
        <v>1</v>
      </c>
      <c r="F229" s="104"/>
      <c r="G229" s="107"/>
      <c r="H229" s="60"/>
      <c r="I229" s="18"/>
      <c r="J229" s="18"/>
      <c r="K229" s="18"/>
      <c r="L229" s="19">
        <f t="shared" si="32"/>
        <v>0</v>
      </c>
      <c r="M229" s="12">
        <f t="shared" si="33"/>
        <v>0</v>
      </c>
    </row>
    <row r="230" spans="1:13" s="1" customFormat="1" ht="15.75" x14ac:dyDescent="0.25">
      <c r="A230" s="95"/>
      <c r="B230" s="92" t="s">
        <v>308</v>
      </c>
      <c r="C230" s="93">
        <v>714</v>
      </c>
      <c r="D230" s="93">
        <v>796</v>
      </c>
      <c r="E230" s="93">
        <v>1</v>
      </c>
      <c r="F230" s="94">
        <v>0.56834399999999996</v>
      </c>
      <c r="G230" s="60">
        <f t="shared" si="34"/>
        <v>3311.1721439999997</v>
      </c>
      <c r="H230" s="60"/>
      <c r="I230" s="18"/>
      <c r="J230" s="18"/>
      <c r="K230" s="18"/>
      <c r="L230" s="19">
        <f t="shared" si="32"/>
        <v>0</v>
      </c>
      <c r="M230" s="12">
        <f t="shared" si="33"/>
        <v>0</v>
      </c>
    </row>
    <row r="231" spans="1:13" s="1" customFormat="1" ht="15.75" x14ac:dyDescent="0.25">
      <c r="A231" s="95"/>
      <c r="B231" s="92" t="s">
        <v>309</v>
      </c>
      <c r="C231" s="93">
        <v>714</v>
      </c>
      <c r="D231" s="93">
        <v>796</v>
      </c>
      <c r="E231" s="93">
        <v>1</v>
      </c>
      <c r="F231" s="94">
        <v>0.56834399999999996</v>
      </c>
      <c r="G231" s="60">
        <f t="shared" si="34"/>
        <v>3311.1721439999997</v>
      </c>
      <c r="H231" s="60"/>
      <c r="I231" s="18"/>
      <c r="J231" s="18"/>
      <c r="K231" s="18"/>
      <c r="L231" s="19">
        <f t="shared" si="32"/>
        <v>0</v>
      </c>
      <c r="M231" s="12">
        <f t="shared" si="33"/>
        <v>0</v>
      </c>
    </row>
    <row r="232" spans="1:13" s="1" customFormat="1" ht="15.75" x14ac:dyDescent="0.25">
      <c r="A232" s="95"/>
      <c r="B232" s="92" t="s">
        <v>310</v>
      </c>
      <c r="C232" s="93">
        <v>714</v>
      </c>
      <c r="D232" s="93">
        <v>796</v>
      </c>
      <c r="E232" s="93">
        <v>1</v>
      </c>
      <c r="F232" s="94">
        <v>0.56834399999999996</v>
      </c>
      <c r="G232" s="60">
        <f t="shared" si="34"/>
        <v>3311.1721439999997</v>
      </c>
      <c r="H232" s="60"/>
      <c r="I232" s="18"/>
      <c r="J232" s="18"/>
      <c r="K232" s="18"/>
      <c r="L232" s="19">
        <f t="shared" si="32"/>
        <v>0</v>
      </c>
      <c r="M232" s="12">
        <f t="shared" si="33"/>
        <v>0</v>
      </c>
    </row>
    <row r="233" spans="1:13" s="1" customFormat="1" ht="15.75" x14ac:dyDescent="0.25">
      <c r="A233" s="95"/>
      <c r="B233" s="92" t="s">
        <v>311</v>
      </c>
      <c r="C233" s="93">
        <v>233</v>
      </c>
      <c r="D233" s="93">
        <v>596</v>
      </c>
      <c r="E233" s="93">
        <v>1</v>
      </c>
      <c r="F233" s="94">
        <v>0.13886799999999999</v>
      </c>
      <c r="G233" s="60">
        <f t="shared" si="34"/>
        <v>809.04496799999993</v>
      </c>
      <c r="H233" s="60"/>
      <c r="I233" s="18"/>
      <c r="J233" s="18"/>
      <c r="K233" s="18"/>
      <c r="L233" s="19">
        <f t="shared" si="32"/>
        <v>0</v>
      </c>
      <c r="M233" s="12">
        <f t="shared" si="33"/>
        <v>0</v>
      </c>
    </row>
    <row r="234" spans="1:13" s="1" customFormat="1" ht="15.75" x14ac:dyDescent="0.25">
      <c r="A234" s="95"/>
      <c r="B234" s="92" t="s">
        <v>312</v>
      </c>
      <c r="C234" s="93">
        <v>233</v>
      </c>
      <c r="D234" s="93">
        <v>596</v>
      </c>
      <c r="E234" s="93">
        <v>1</v>
      </c>
      <c r="F234" s="94">
        <v>0.13886799999999999</v>
      </c>
      <c r="G234" s="60">
        <f t="shared" si="34"/>
        <v>809.04496799999993</v>
      </c>
      <c r="H234" s="60"/>
      <c r="I234" s="18"/>
      <c r="J234" s="18"/>
      <c r="K234" s="18"/>
      <c r="L234" s="19">
        <f t="shared" si="32"/>
        <v>0</v>
      </c>
      <c r="M234" s="12">
        <f t="shared" si="33"/>
        <v>0</v>
      </c>
    </row>
    <row r="235" spans="1:13" s="1" customFormat="1" ht="15.75" x14ac:dyDescent="0.25">
      <c r="A235" s="95"/>
      <c r="B235" s="92" t="s">
        <v>313</v>
      </c>
      <c r="C235" s="93">
        <v>233</v>
      </c>
      <c r="D235" s="93">
        <v>596</v>
      </c>
      <c r="E235" s="93">
        <v>1</v>
      </c>
      <c r="F235" s="94">
        <v>0.13886799999999999</v>
      </c>
      <c r="G235" s="60">
        <f t="shared" si="34"/>
        <v>809.04496799999993</v>
      </c>
      <c r="H235" s="60"/>
      <c r="I235" s="18"/>
      <c r="J235" s="18"/>
      <c r="K235" s="18"/>
      <c r="L235" s="19">
        <f t="shared" si="32"/>
        <v>0</v>
      </c>
      <c r="M235" s="12">
        <f t="shared" si="33"/>
        <v>0</v>
      </c>
    </row>
    <row r="236" spans="1:13" s="25" customFormat="1" ht="17.25" customHeight="1" x14ac:dyDescent="0.25">
      <c r="A236" s="120" t="s">
        <v>176</v>
      </c>
      <c r="B236" s="120" t="s">
        <v>301</v>
      </c>
      <c r="C236" s="120" t="s">
        <v>171</v>
      </c>
      <c r="D236" s="120" t="s">
        <v>172</v>
      </c>
      <c r="E236" s="120" t="s">
        <v>176</v>
      </c>
      <c r="F236" s="120" t="s">
        <v>163</v>
      </c>
      <c r="G236" s="115" t="s">
        <v>173</v>
      </c>
      <c r="H236" s="81"/>
      <c r="I236" s="115"/>
      <c r="J236" s="81"/>
      <c r="K236" s="115"/>
      <c r="L236" s="19"/>
      <c r="M236" s="12"/>
    </row>
    <row r="237" spans="1:13" s="25" customFormat="1" x14ac:dyDescent="0.25">
      <c r="A237" s="116"/>
      <c r="B237" s="116"/>
      <c r="C237" s="116"/>
      <c r="D237" s="116"/>
      <c r="E237" s="116"/>
      <c r="F237" s="116"/>
      <c r="G237" s="116"/>
      <c r="H237" s="80"/>
      <c r="I237" s="116"/>
      <c r="J237" s="80"/>
      <c r="K237" s="116"/>
      <c r="L237" s="19"/>
      <c r="M237" s="12"/>
    </row>
    <row r="238" spans="1:13" ht="18.75" x14ac:dyDescent="0.25">
      <c r="A238" s="26"/>
      <c r="B238" s="58"/>
      <c r="C238" s="27"/>
      <c r="D238" s="27"/>
      <c r="E238" s="27"/>
      <c r="F238" s="59">
        <f>((C238/1000)*(D238/1000))*A238</f>
        <v>0</v>
      </c>
      <c r="G238" s="60">
        <f t="shared" ref="G238:G244" si="35">F238*$G$9</f>
        <v>0</v>
      </c>
      <c r="H238" s="60"/>
      <c r="I238" s="58"/>
      <c r="J238" s="58"/>
      <c r="K238" s="58"/>
      <c r="L238" s="19">
        <f t="shared" ref="L238:L244" si="36">A238*G238</f>
        <v>0</v>
      </c>
      <c r="M238" s="12">
        <f t="shared" ref="M238:M244" si="37">F238*A238</f>
        <v>0</v>
      </c>
    </row>
    <row r="239" spans="1:13" ht="18.75" x14ac:dyDescent="0.25">
      <c r="A239" s="26"/>
      <c r="B239" s="58"/>
      <c r="C239" s="27"/>
      <c r="D239" s="27"/>
      <c r="E239" s="27"/>
      <c r="F239" s="59">
        <f t="shared" ref="F239:F244" si="38">((C239/1000)*(D239/1000))*A239</f>
        <v>0</v>
      </c>
      <c r="G239" s="60">
        <f t="shared" si="35"/>
        <v>0</v>
      </c>
      <c r="H239" s="60"/>
      <c r="I239" s="58"/>
      <c r="J239" s="58"/>
      <c r="K239" s="58"/>
      <c r="L239" s="19">
        <f t="shared" si="36"/>
        <v>0</v>
      </c>
      <c r="M239" s="12">
        <f t="shared" si="37"/>
        <v>0</v>
      </c>
    </row>
    <row r="240" spans="1:13" ht="18.75" x14ac:dyDescent="0.25">
      <c r="A240" s="26"/>
      <c r="B240" s="58"/>
      <c r="C240" s="27"/>
      <c r="D240" s="27"/>
      <c r="E240" s="27"/>
      <c r="F240" s="59">
        <f t="shared" si="38"/>
        <v>0</v>
      </c>
      <c r="G240" s="60">
        <f t="shared" si="35"/>
        <v>0</v>
      </c>
      <c r="H240" s="60"/>
      <c r="I240" s="58"/>
      <c r="J240" s="58"/>
      <c r="K240" s="58"/>
      <c r="L240" s="19">
        <f t="shared" si="36"/>
        <v>0</v>
      </c>
      <c r="M240" s="12">
        <f t="shared" si="37"/>
        <v>0</v>
      </c>
    </row>
    <row r="241" spans="1:13" ht="18.75" x14ac:dyDescent="0.25">
      <c r="A241" s="26"/>
      <c r="B241" s="58"/>
      <c r="C241" s="27"/>
      <c r="D241" s="27"/>
      <c r="E241" s="27"/>
      <c r="F241" s="59">
        <f t="shared" si="38"/>
        <v>0</v>
      </c>
      <c r="G241" s="60">
        <f t="shared" si="35"/>
        <v>0</v>
      </c>
      <c r="H241" s="60"/>
      <c r="I241" s="58"/>
      <c r="J241" s="58"/>
      <c r="K241" s="58"/>
      <c r="L241" s="19">
        <f t="shared" si="36"/>
        <v>0</v>
      </c>
      <c r="M241" s="12">
        <f t="shared" si="37"/>
        <v>0</v>
      </c>
    </row>
    <row r="242" spans="1:13" ht="18.75" x14ac:dyDescent="0.25">
      <c r="A242" s="26"/>
      <c r="B242" s="58"/>
      <c r="C242" s="27"/>
      <c r="D242" s="27"/>
      <c r="E242" s="27"/>
      <c r="F242" s="59">
        <f t="shared" si="38"/>
        <v>0</v>
      </c>
      <c r="G242" s="60">
        <f t="shared" si="35"/>
        <v>0</v>
      </c>
      <c r="H242" s="60"/>
      <c r="I242" s="58"/>
      <c r="J242" s="58"/>
      <c r="K242" s="58"/>
      <c r="L242" s="19">
        <f t="shared" si="36"/>
        <v>0</v>
      </c>
      <c r="M242" s="12">
        <f t="shared" si="37"/>
        <v>0</v>
      </c>
    </row>
    <row r="243" spans="1:13" ht="18.75" x14ac:dyDescent="0.25">
      <c r="A243" s="26"/>
      <c r="B243" s="58"/>
      <c r="C243" s="27"/>
      <c r="D243" s="27"/>
      <c r="E243" s="27"/>
      <c r="F243" s="59">
        <f t="shared" si="38"/>
        <v>0</v>
      </c>
      <c r="G243" s="60">
        <f t="shared" si="35"/>
        <v>0</v>
      </c>
      <c r="H243" s="60"/>
      <c r="I243" s="58"/>
      <c r="J243" s="58"/>
      <c r="K243" s="58"/>
      <c r="L243" s="19">
        <f t="shared" si="36"/>
        <v>0</v>
      </c>
      <c r="M243" s="12">
        <f t="shared" si="37"/>
        <v>0</v>
      </c>
    </row>
    <row r="244" spans="1:13" ht="18.75" x14ac:dyDescent="0.25">
      <c r="A244" s="26"/>
      <c r="B244" s="58"/>
      <c r="C244" s="27"/>
      <c r="D244" s="27"/>
      <c r="E244" s="27"/>
      <c r="F244" s="59">
        <f t="shared" si="38"/>
        <v>0</v>
      </c>
      <c r="G244" s="60">
        <f t="shared" si="35"/>
        <v>0</v>
      </c>
      <c r="H244" s="60"/>
      <c r="I244" s="58"/>
      <c r="J244" s="58"/>
      <c r="K244" s="58"/>
      <c r="L244" s="19">
        <f t="shared" si="36"/>
        <v>0</v>
      </c>
      <c r="M244" s="12">
        <f t="shared" si="37"/>
        <v>0</v>
      </c>
    </row>
    <row r="245" spans="1:13" x14ac:dyDescent="0.25">
      <c r="A245" s="28"/>
      <c r="B245" s="4"/>
      <c r="C245" s="4"/>
      <c r="D245" s="4"/>
      <c r="E245" s="29"/>
      <c r="F245" s="30"/>
      <c r="G245" s="31"/>
      <c r="H245" s="31"/>
      <c r="I245" s="29"/>
      <c r="J245" s="4"/>
      <c r="K245" s="4"/>
    </row>
    <row r="246" spans="1:13" ht="30" customHeight="1" x14ac:dyDescent="0.25">
      <c r="A246" s="113" t="s">
        <v>177</v>
      </c>
      <c r="B246" s="113"/>
      <c r="C246" s="113"/>
      <c r="D246" s="113"/>
      <c r="E246" s="114"/>
      <c r="F246" s="32">
        <f>SUM(M12:M244)</f>
        <v>0</v>
      </c>
      <c r="G246" s="33">
        <f>SUM(L12:L244)</f>
        <v>0</v>
      </c>
      <c r="H246" s="34">
        <f>SUM(R12:R244)</f>
        <v>0</v>
      </c>
      <c r="I246" s="35">
        <f>SUM(I12:I244)</f>
        <v>0</v>
      </c>
      <c r="J246" s="36">
        <f>SUM(J12:J244)</f>
        <v>0</v>
      </c>
      <c r="K246" s="37">
        <f>SUM(K12:K244)</f>
        <v>0</v>
      </c>
    </row>
    <row r="248" spans="1:13" ht="18" customHeight="1" x14ac:dyDescent="0.25">
      <c r="A248" s="1" t="s">
        <v>183</v>
      </c>
    </row>
    <row r="249" spans="1:13" ht="18" customHeight="1" x14ac:dyDescent="0.25">
      <c r="A249" s="1" t="s">
        <v>336</v>
      </c>
    </row>
    <row r="250" spans="1:13" ht="18" customHeight="1" x14ac:dyDescent="0.25">
      <c r="A250" s="38" t="s">
        <v>238</v>
      </c>
    </row>
  </sheetData>
  <sheetProtection algorithmName="SHA-512" hashValue="AjaCS0nZkOGAZ4oiAQURdxmW6MMhgJpd7Sidv5ZLtHyglXg99YHnSuYIrTVKX9F5hrC8hyovw8nOi4wFZ+k9vw==" saltValue="3ECg9UQ6ZzqjmBQWQ4Xs/A==" spinCount="100000" sheet="1" objects="1" scenarios="1"/>
  <protectedRanges>
    <protectedRange algorithmName="SHA-512" hashValue="TqFed3TYxT1+CIvBvDpB9NdsJYw8XFoQz6sw1qsibaecpJ3xpAUucpcw45xpBwt0MvPgZ2wXM1XJF4ampTk53Q==" saltValue="QJyxpDCbMaJHqjgAq43XHw==" spinCount="100000" sqref="F238:H245 C107:K107 F182:K183 F108:K108 H114:K114 C109:K113 F173:K174 C184:K186 A179:A186 C179:K181 A107:A114 C158:K172 C12:K24 C26:K85 A158:A174 F25:K25 F86:K90 F175:G178 A12:A95 C102:K105 C211:K214 A211:A235 H215:K235 C91:K101" name="zamowienie"/>
    <protectedRange algorithmName="SHA-512" hashValue="TqFed3TYxT1+CIvBvDpB9NdsJYw8XFoQz6sw1qsibaecpJ3xpAUucpcw45xpBwt0MvPgZ2wXM1XJF4ampTk53Q==" saltValue="QJyxpDCbMaJHqjgAq43XHw==" spinCount="100000" sqref="A11 C11:K11" name="zamowienie_1"/>
    <protectedRange algorithmName="SHA-512" hashValue="TqFed3TYxT1+CIvBvDpB9NdsJYw8XFoQz6sw1qsibaecpJ3xpAUucpcw45xpBwt0MvPgZ2wXM1XJF4ampTk53Q==" saltValue="QJyxpDCbMaJHqjgAq43XHw==" spinCount="100000" sqref="A106 C106:K106" name="zamowienie_1_1"/>
    <protectedRange algorithmName="SHA-512" hashValue="TqFed3TYxT1+CIvBvDpB9NdsJYw8XFoQz6sw1qsibaecpJ3xpAUucpcw45xpBwt0MvPgZ2wXM1XJF4ampTk53Q==" saltValue="QJyxpDCbMaJHqjgAq43XHw==" spinCount="100000" sqref="B182:E183" name="zamowienie_5"/>
    <protectedRange algorithmName="SHA-512" hashValue="TqFed3TYxT1+CIvBvDpB9NdsJYw8XFoQz6sw1qsibaecpJ3xpAUucpcw45xpBwt0MvPgZ2wXM1XJF4ampTk53Q==" saltValue="QJyxpDCbMaJHqjgAq43XHw==" spinCount="100000" sqref="B108:E108" name="zamowienie_4"/>
    <protectedRange algorithmName="SHA-512" hashValue="TqFed3TYxT1+CIvBvDpB9NdsJYw8XFoQz6sw1qsibaecpJ3xpAUucpcw45xpBwt0MvPgZ2wXM1XJF4ampTk53Q==" saltValue="QJyxpDCbMaJHqjgAq43XHw==" spinCount="100000" sqref="B114:G114" name="zamowienie_1_2"/>
    <protectedRange algorithmName="SHA-512" hashValue="TqFed3TYxT1+CIvBvDpB9NdsJYw8XFoQz6sw1qsibaecpJ3xpAUucpcw45xpBwt0MvPgZ2wXM1XJF4ampTk53Q==" saltValue="QJyxpDCbMaJHqjgAq43XHw==" spinCount="100000" sqref="B173:E174" name="zamowienie_2_1"/>
    <protectedRange algorithmName="SHA-512" hashValue="TqFed3TYxT1+CIvBvDpB9NdsJYw8XFoQz6sw1qsibaecpJ3xpAUucpcw45xpBwt0MvPgZ2wXM1XJF4ampTk53Q==" saltValue="QJyxpDCbMaJHqjgAq43XHw==" spinCount="100000" sqref="B25:E25" name="zamowienie_2"/>
    <protectedRange algorithmName="SHA-512" hashValue="TqFed3TYxT1+CIvBvDpB9NdsJYw8XFoQz6sw1qsibaecpJ3xpAUucpcw45xpBwt0MvPgZ2wXM1XJF4ampTk53Q==" saltValue="QJyxpDCbMaJHqjgAq43XHw==" spinCount="100000" sqref="B86:E90" name="zamowienie_1_3"/>
    <protectedRange algorithmName="SHA-512" hashValue="TqFed3TYxT1+CIvBvDpB9NdsJYw8XFoQz6sw1qsibaecpJ3xpAUucpcw45xpBwt0MvPgZ2wXM1XJF4ampTk53Q==" saltValue="QJyxpDCbMaJHqjgAq43XHw==" spinCount="100000" sqref="H115:K129 A115:A157" name="zamowienie_6"/>
    <protectedRange algorithmName="SHA-512" hashValue="TqFed3TYxT1+CIvBvDpB9NdsJYw8XFoQz6sw1qsibaecpJ3xpAUucpcw45xpBwt0MvPgZ2wXM1XJF4ampTk53Q==" saltValue="QJyxpDCbMaJHqjgAq43XHw==" spinCount="100000" sqref="B115:G129" name="zamowienie_1_2_2"/>
    <protectedRange algorithmName="SHA-512" hashValue="TqFed3TYxT1+CIvBvDpB9NdsJYw8XFoQz6sw1qsibaecpJ3xpAUucpcw45xpBwt0MvPgZ2wXM1XJF4ampTk53Q==" saltValue="QJyxpDCbMaJHqjgAq43XHw==" spinCount="100000" sqref="A130:A157 C130:K157" name="zamowienie_6_1"/>
    <protectedRange algorithmName="SHA-512" hashValue="TqFed3TYxT1+CIvBvDpB9NdsJYw8XFoQz6sw1qsibaecpJ3xpAUucpcw45xpBwt0MvPgZ2wXM1XJF4ampTk53Q==" saltValue="QJyxpDCbMaJHqjgAq43XHw==" spinCount="100000" sqref="A175:A178 H175:K178" name="zamowienie_9"/>
    <protectedRange algorithmName="SHA-512" hashValue="TqFed3TYxT1+CIvBvDpB9NdsJYw8XFoQz6sw1qsibaecpJ3xpAUucpcw45xpBwt0MvPgZ2wXM1XJF4ampTk53Q==" saltValue="QJyxpDCbMaJHqjgAq43XHw==" spinCount="100000" sqref="B175:E178" name="zamowienie_2_2"/>
    <protectedRange algorithmName="SHA-512" hashValue="TqFed3TYxT1+CIvBvDpB9NdsJYw8XFoQz6sw1qsibaecpJ3xpAUucpcw45xpBwt0MvPgZ2wXM1XJF4ampTk53Q==" saltValue="QJyxpDCbMaJHqjgAq43XHw==" spinCount="100000" sqref="A187:A210 C187:K195 F196:K204 C205:K210" name="zamowienie_10"/>
    <protectedRange algorithmName="SHA-512" hashValue="TqFed3TYxT1+CIvBvDpB9NdsJYw8XFoQz6sw1qsibaecpJ3xpAUucpcw45xpBwt0MvPgZ2wXM1XJF4ampTk53Q==" saltValue="QJyxpDCbMaJHqjgAq43XHw==" spinCount="100000" sqref="C196:E204" name="zamowienie_3_2"/>
    <protectedRange algorithmName="SHA-512" hashValue="TqFed3TYxT1+CIvBvDpB9NdsJYw8XFoQz6sw1qsibaecpJ3xpAUucpcw45xpBwt0MvPgZ2wXM1XJF4ampTk53Q==" saltValue="QJyxpDCbMaJHqjgAq43XHw==" spinCount="100000" sqref="B102:F105 B96:F101" name="zamowienie_3"/>
    <protectedRange algorithmName="SHA-512" hashValue="TqFed3TYxT1+CIvBvDpB9NdsJYw8XFoQz6sw1qsibaecpJ3xpAUucpcw45xpBwt0MvPgZ2wXM1XJF4ampTk53Q==" saltValue="QJyxpDCbMaJHqjgAq43XHw==" spinCount="100000" sqref="B215:G235" name="zamowienie_7"/>
  </protectedRanges>
  <mergeCells count="205">
    <mergeCell ref="A211:A212"/>
    <mergeCell ref="B211:B212"/>
    <mergeCell ref="F211:F212"/>
    <mergeCell ref="G211:G212"/>
    <mergeCell ref="A98:A99"/>
    <mergeCell ref="B98:B99"/>
    <mergeCell ref="F98:F99"/>
    <mergeCell ref="A100:A101"/>
    <mergeCell ref="B100:B101"/>
    <mergeCell ref="F100:F101"/>
    <mergeCell ref="F184:F186"/>
    <mergeCell ref="G184:G186"/>
    <mergeCell ref="B193:B195"/>
    <mergeCell ref="F193:F195"/>
    <mergeCell ref="G193:G195"/>
    <mergeCell ref="F190:F192"/>
    <mergeCell ref="G190:G192"/>
    <mergeCell ref="A196:A198"/>
    <mergeCell ref="B196:B198"/>
    <mergeCell ref="F196:F198"/>
    <mergeCell ref="G196:G198"/>
    <mergeCell ref="A199:A201"/>
    <mergeCell ref="A187:A189"/>
    <mergeCell ref="B187:B189"/>
    <mergeCell ref="F226:F227"/>
    <mergeCell ref="G226:G227"/>
    <mergeCell ref="A228:A229"/>
    <mergeCell ref="B228:B229"/>
    <mergeCell ref="F228:F229"/>
    <mergeCell ref="G228:G229"/>
    <mergeCell ref="A102:A103"/>
    <mergeCell ref="B102:B103"/>
    <mergeCell ref="F102:F103"/>
    <mergeCell ref="A215:A217"/>
    <mergeCell ref="B215:B217"/>
    <mergeCell ref="F215:F217"/>
    <mergeCell ref="G215:G217"/>
    <mergeCell ref="A218:A220"/>
    <mergeCell ref="B218:B220"/>
    <mergeCell ref="F218:F220"/>
    <mergeCell ref="G218:G220"/>
    <mergeCell ref="B190:B192"/>
    <mergeCell ref="A182:A183"/>
    <mergeCell ref="B182:B183"/>
    <mergeCell ref="F182:F183"/>
    <mergeCell ref="G182:G183"/>
    <mergeCell ref="A184:A186"/>
    <mergeCell ref="B184:B186"/>
    <mergeCell ref="A4:B4"/>
    <mergeCell ref="C4:E4"/>
    <mergeCell ref="F4:G6"/>
    <mergeCell ref="H4:K4"/>
    <mergeCell ref="A5:B6"/>
    <mergeCell ref="C5:E6"/>
    <mergeCell ref="H5:K6"/>
    <mergeCell ref="A1:K1"/>
    <mergeCell ref="A2:B2"/>
    <mergeCell ref="C2:E2"/>
    <mergeCell ref="F2:G2"/>
    <mergeCell ref="H2:K2"/>
    <mergeCell ref="A3:B3"/>
    <mergeCell ref="C3:K3"/>
    <mergeCell ref="J8:K8"/>
    <mergeCell ref="L8:L10"/>
    <mergeCell ref="M8:M10"/>
    <mergeCell ref="C9:C10"/>
    <mergeCell ref="D9:D10"/>
    <mergeCell ref="A11:K11"/>
    <mergeCell ref="A8:A10"/>
    <mergeCell ref="B8:B10"/>
    <mergeCell ref="C8:D8"/>
    <mergeCell ref="E8:E10"/>
    <mergeCell ref="F8:F10"/>
    <mergeCell ref="H8:I8"/>
    <mergeCell ref="A23:A24"/>
    <mergeCell ref="B23:B24"/>
    <mergeCell ref="E23:E24"/>
    <mergeCell ref="F23:F24"/>
    <mergeCell ref="G23:G24"/>
    <mergeCell ref="A106:K106"/>
    <mergeCell ref="A180:A181"/>
    <mergeCell ref="B180:B181"/>
    <mergeCell ref="F180:F181"/>
    <mergeCell ref="G180:G181"/>
    <mergeCell ref="A177:A178"/>
    <mergeCell ref="B177:B178"/>
    <mergeCell ref="F177:F178"/>
    <mergeCell ref="G177:G178"/>
    <mergeCell ref="A170:A172"/>
    <mergeCell ref="B170:B172"/>
    <mergeCell ref="F170:F172"/>
    <mergeCell ref="G170:G172"/>
    <mergeCell ref="A130:A131"/>
    <mergeCell ref="B130:B131"/>
    <mergeCell ref="F130:F131"/>
    <mergeCell ref="G130:G131"/>
    <mergeCell ref="A132:A133"/>
    <mergeCell ref="B132:B133"/>
    <mergeCell ref="F187:F189"/>
    <mergeCell ref="G187:G189"/>
    <mergeCell ref="G236:G237"/>
    <mergeCell ref="I236:I237"/>
    <mergeCell ref="K236:K237"/>
    <mergeCell ref="A246:E246"/>
    <mergeCell ref="A213:A214"/>
    <mergeCell ref="B213:B214"/>
    <mergeCell ref="F213:F214"/>
    <mergeCell ref="G213:G214"/>
    <mergeCell ref="A236:A237"/>
    <mergeCell ref="B236:B237"/>
    <mergeCell ref="C236:C237"/>
    <mergeCell ref="D236:D237"/>
    <mergeCell ref="E236:E237"/>
    <mergeCell ref="F236:F237"/>
    <mergeCell ref="A221:A223"/>
    <mergeCell ref="B221:B223"/>
    <mergeCell ref="F221:F223"/>
    <mergeCell ref="G221:G223"/>
    <mergeCell ref="A224:A225"/>
    <mergeCell ref="B224:B225"/>
    <mergeCell ref="F224:F225"/>
    <mergeCell ref="G224:G225"/>
    <mergeCell ref="A226:A227"/>
    <mergeCell ref="B226:B227"/>
    <mergeCell ref="F132:F133"/>
    <mergeCell ref="G132:G133"/>
    <mergeCell ref="A134:A135"/>
    <mergeCell ref="B134:B135"/>
    <mergeCell ref="F134:F135"/>
    <mergeCell ref="G134:G135"/>
    <mergeCell ref="A136:A137"/>
    <mergeCell ref="B136:B137"/>
    <mergeCell ref="F136:F137"/>
    <mergeCell ref="G136:G137"/>
    <mergeCell ref="A138:A139"/>
    <mergeCell ref="B138:B139"/>
    <mergeCell ref="F138:F139"/>
    <mergeCell ref="G138:G139"/>
    <mergeCell ref="A140:A141"/>
    <mergeCell ref="B140:B141"/>
    <mergeCell ref="F140:F141"/>
    <mergeCell ref="G140:G141"/>
    <mergeCell ref="A142:A143"/>
    <mergeCell ref="B142:B143"/>
    <mergeCell ref="F142:F143"/>
    <mergeCell ref="G142:G143"/>
    <mergeCell ref="A144:A145"/>
    <mergeCell ref="B144:B145"/>
    <mergeCell ref="F144:F145"/>
    <mergeCell ref="G144:G145"/>
    <mergeCell ref="A146:A147"/>
    <mergeCell ref="B146:B147"/>
    <mergeCell ref="F146:F147"/>
    <mergeCell ref="G146:G147"/>
    <mergeCell ref="A148:A149"/>
    <mergeCell ref="B148:B149"/>
    <mergeCell ref="F148:F149"/>
    <mergeCell ref="G148:G149"/>
    <mergeCell ref="A150:A151"/>
    <mergeCell ref="B150:B151"/>
    <mergeCell ref="F150:F151"/>
    <mergeCell ref="G150:G151"/>
    <mergeCell ref="A152:A153"/>
    <mergeCell ref="B152:B153"/>
    <mergeCell ref="F152:F153"/>
    <mergeCell ref="G152:G153"/>
    <mergeCell ref="A154:A155"/>
    <mergeCell ref="B154:B155"/>
    <mergeCell ref="F154:F155"/>
    <mergeCell ref="G154:G155"/>
    <mergeCell ref="A156:A157"/>
    <mergeCell ref="B156:B157"/>
    <mergeCell ref="F156:F157"/>
    <mergeCell ref="G156:G157"/>
    <mergeCell ref="A175:A176"/>
    <mergeCell ref="B175:B176"/>
    <mergeCell ref="F175:F176"/>
    <mergeCell ref="G175:G176"/>
    <mergeCell ref="A173:A174"/>
    <mergeCell ref="B173:B174"/>
    <mergeCell ref="F173:F174"/>
    <mergeCell ref="G173:G174"/>
    <mergeCell ref="A167:A168"/>
    <mergeCell ref="B167:B168"/>
    <mergeCell ref="F167:F168"/>
    <mergeCell ref="G167:G168"/>
    <mergeCell ref="A207:A208"/>
    <mergeCell ref="B207:B208"/>
    <mergeCell ref="F207:F208"/>
    <mergeCell ref="G207:G208"/>
    <mergeCell ref="A209:A210"/>
    <mergeCell ref="B209:B210"/>
    <mergeCell ref="F209:F210"/>
    <mergeCell ref="G209:G210"/>
    <mergeCell ref="B199:B201"/>
    <mergeCell ref="F199:F201"/>
    <mergeCell ref="G199:G201"/>
    <mergeCell ref="A202:A204"/>
    <mergeCell ref="B202:B204"/>
    <mergeCell ref="F202:F204"/>
    <mergeCell ref="G202:G204"/>
    <mergeCell ref="A205:A206"/>
    <mergeCell ref="B205:B206"/>
    <mergeCell ref="F205:F206"/>
    <mergeCell ref="G205:G206"/>
  </mergeCells>
  <pageMargins left="0.7" right="0.7" top="0.75" bottom="0.75" header="0.3" footer="0.3"/>
  <pageSetup paperSize="9" scale="37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0"/>
  <sheetViews>
    <sheetView zoomScaleNormal="100" workbookViewId="0">
      <pane ySplit="10" topLeftCell="A11" activePane="bottomLeft" state="frozenSplit"/>
      <selection activeCell="K20" sqref="K20"/>
      <selection pane="bottomLeft" sqref="A1:K1"/>
    </sheetView>
  </sheetViews>
  <sheetFormatPr defaultColWidth="9.140625" defaultRowHeight="15" x14ac:dyDescent="0.25"/>
  <cols>
    <col min="1" max="1" width="16.7109375" style="1" bestFit="1" customWidth="1"/>
    <col min="2" max="2" width="27.140625" style="2" bestFit="1" customWidth="1"/>
    <col min="3" max="4" width="9.140625" style="2"/>
    <col min="5" max="5" width="16.7109375" style="2" customWidth="1"/>
    <col min="6" max="6" width="14.85546875" style="2" customWidth="1"/>
    <col min="7" max="8" width="18.140625" style="2" customWidth="1"/>
    <col min="9" max="10" width="16.42578125" style="2" customWidth="1"/>
    <col min="11" max="11" width="20.7109375" style="2" customWidth="1"/>
    <col min="12" max="12" width="15" style="1" hidden="1" customWidth="1"/>
    <col min="13" max="13" width="15" style="12" hidden="1" customWidth="1"/>
    <col min="14" max="14" width="26" style="1" customWidth="1"/>
    <col min="15" max="15" width="30.7109375" style="2" customWidth="1"/>
    <col min="16" max="16" width="25.85546875" style="2" customWidth="1"/>
    <col min="17" max="17" width="24.5703125" style="2" customWidth="1"/>
    <col min="18" max="18" width="27.5703125" style="2" customWidth="1"/>
    <col min="19" max="19" width="25.85546875" style="2" customWidth="1"/>
    <col min="20" max="20" width="28.28515625" style="2" customWidth="1"/>
    <col min="21" max="21" width="28.42578125" style="2" customWidth="1"/>
    <col min="22" max="22" width="19.42578125" style="2" customWidth="1"/>
    <col min="23" max="23" width="22" style="2" customWidth="1"/>
    <col min="24" max="24" width="25.85546875" style="2" customWidth="1"/>
    <col min="25" max="25" width="27" style="2" customWidth="1"/>
    <col min="26" max="26" width="38" style="2" customWidth="1"/>
    <col min="27" max="28" width="20.5703125" style="2" customWidth="1"/>
    <col min="29" max="29" width="28.5703125" style="2" customWidth="1"/>
    <col min="30" max="30" width="32.140625" style="2" customWidth="1"/>
    <col min="31" max="31" width="22.140625" style="2" customWidth="1"/>
    <col min="32" max="32" width="19.7109375" style="2" customWidth="1"/>
    <col min="33" max="16384" width="9.140625" style="2"/>
  </cols>
  <sheetData>
    <row r="1" spans="1:14" s="1" customFormat="1" ht="90.75" customHeight="1" thickBot="1" x14ac:dyDescent="0.3">
      <c r="A1" s="207" t="s">
        <v>342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4" s="1" customFormat="1" ht="29.25" customHeight="1" thickBot="1" x14ac:dyDescent="0.3">
      <c r="A2" s="141" t="s">
        <v>164</v>
      </c>
      <c r="B2" s="142"/>
      <c r="C2" s="145"/>
      <c r="D2" s="146"/>
      <c r="E2" s="147"/>
      <c r="F2" s="151" t="s">
        <v>165</v>
      </c>
      <c r="G2" s="152"/>
      <c r="H2" s="122"/>
      <c r="I2" s="123"/>
      <c r="J2" s="123"/>
      <c r="K2" s="124"/>
      <c r="L2" s="2"/>
      <c r="M2" s="2"/>
    </row>
    <row r="3" spans="1:14" s="1" customFormat="1" ht="29.25" customHeight="1" thickBot="1" x14ac:dyDescent="0.3">
      <c r="A3" s="153" t="s">
        <v>300</v>
      </c>
      <c r="B3" s="154"/>
      <c r="C3" s="158"/>
      <c r="D3" s="159"/>
      <c r="E3" s="159"/>
      <c r="F3" s="159"/>
      <c r="G3" s="159"/>
      <c r="H3" s="159"/>
      <c r="I3" s="159"/>
      <c r="J3" s="159"/>
      <c r="K3" s="160"/>
      <c r="L3" s="2"/>
      <c r="M3" s="2"/>
    </row>
    <row r="4" spans="1:14" s="1" customFormat="1" ht="30" customHeight="1" thickBot="1" x14ac:dyDescent="0.3">
      <c r="A4" s="143" t="s">
        <v>167</v>
      </c>
      <c r="B4" s="144"/>
      <c r="C4" s="148"/>
      <c r="D4" s="149"/>
      <c r="E4" s="150"/>
      <c r="F4" s="176" t="s">
        <v>169</v>
      </c>
      <c r="G4" s="177"/>
      <c r="H4" s="128"/>
      <c r="I4" s="129"/>
      <c r="J4" s="129"/>
      <c r="K4" s="130"/>
      <c r="L4" s="2"/>
      <c r="M4" s="2"/>
    </row>
    <row r="5" spans="1:14" s="1" customFormat="1" x14ac:dyDescent="0.25">
      <c r="A5" s="167" t="s">
        <v>168</v>
      </c>
      <c r="B5" s="168"/>
      <c r="C5" s="161"/>
      <c r="D5" s="162"/>
      <c r="E5" s="163"/>
      <c r="F5" s="178"/>
      <c r="G5" s="179"/>
      <c r="H5" s="204"/>
      <c r="I5" s="205"/>
      <c r="J5" s="205"/>
      <c r="K5" s="206"/>
      <c r="L5" s="2"/>
      <c r="M5" s="2"/>
    </row>
    <row r="6" spans="1:14" s="1" customFormat="1" ht="15.75" thickBot="1" x14ac:dyDescent="0.3">
      <c r="A6" s="169"/>
      <c r="B6" s="170"/>
      <c r="C6" s="164"/>
      <c r="D6" s="165"/>
      <c r="E6" s="166"/>
      <c r="F6" s="180"/>
      <c r="G6" s="181"/>
      <c r="H6" s="131"/>
      <c r="I6" s="132"/>
      <c r="J6" s="132"/>
      <c r="K6" s="133"/>
      <c r="L6" s="2"/>
      <c r="M6" s="2"/>
    </row>
    <row r="7" spans="1:14" s="1" customFormat="1" ht="40.5" customHeight="1" thickBot="1" x14ac:dyDescent="0.3">
      <c r="A7" s="3"/>
      <c r="B7" s="90"/>
      <c r="C7" s="4"/>
      <c r="D7" s="4"/>
      <c r="E7" s="4"/>
      <c r="F7" s="5"/>
      <c r="G7" s="5"/>
      <c r="H7" s="5"/>
      <c r="I7" s="6"/>
      <c r="J7" s="6"/>
      <c r="K7" s="6"/>
      <c r="L7" s="2"/>
      <c r="M7" s="2"/>
    </row>
    <row r="8" spans="1:14" s="8" customFormat="1" ht="15.75" customHeight="1" thickBot="1" x14ac:dyDescent="0.3">
      <c r="A8" s="195" t="s">
        <v>191</v>
      </c>
      <c r="B8" s="196" t="s">
        <v>178</v>
      </c>
      <c r="C8" s="196" t="s">
        <v>189</v>
      </c>
      <c r="D8" s="196"/>
      <c r="E8" s="197" t="s">
        <v>190</v>
      </c>
      <c r="F8" s="196" t="s">
        <v>289</v>
      </c>
      <c r="G8" s="89" t="s">
        <v>170</v>
      </c>
      <c r="H8" s="210" t="s">
        <v>192</v>
      </c>
      <c r="I8" s="211"/>
      <c r="J8" s="210" t="s">
        <v>235</v>
      </c>
      <c r="K8" s="211"/>
      <c r="L8" s="97" t="s">
        <v>161</v>
      </c>
      <c r="M8" s="108" t="s">
        <v>162</v>
      </c>
      <c r="N8" s="7"/>
    </row>
    <row r="9" spans="1:14" s="8" customFormat="1" ht="21" customHeight="1" thickBot="1" x14ac:dyDescent="0.3">
      <c r="A9" s="97"/>
      <c r="B9" s="194"/>
      <c r="C9" s="194" t="s">
        <v>171</v>
      </c>
      <c r="D9" s="194" t="s">
        <v>172</v>
      </c>
      <c r="E9" s="198"/>
      <c r="F9" s="194"/>
      <c r="G9" s="9">
        <v>5826</v>
      </c>
      <c r="H9" s="9"/>
      <c r="I9" s="9">
        <v>1370</v>
      </c>
      <c r="J9" s="10"/>
      <c r="K9" s="9">
        <v>2058</v>
      </c>
      <c r="L9" s="97"/>
      <c r="M9" s="109"/>
      <c r="N9" s="7"/>
    </row>
    <row r="10" spans="1:14" s="8" customFormat="1" ht="13.5" thickBot="1" x14ac:dyDescent="0.3">
      <c r="A10" s="97"/>
      <c r="B10" s="194"/>
      <c r="C10" s="194"/>
      <c r="D10" s="194"/>
      <c r="E10" s="199"/>
      <c r="F10" s="194"/>
      <c r="G10" s="11" t="s">
        <v>314</v>
      </c>
      <c r="H10" s="11" t="s">
        <v>163</v>
      </c>
      <c r="I10" s="88" t="s">
        <v>337</v>
      </c>
      <c r="J10" s="88" t="s">
        <v>163</v>
      </c>
      <c r="K10" s="88" t="s">
        <v>337</v>
      </c>
      <c r="L10" s="97"/>
      <c r="M10" s="110"/>
      <c r="N10" s="7"/>
    </row>
    <row r="11" spans="1:14" ht="24" customHeight="1" thickBot="1" x14ac:dyDescent="0.3">
      <c r="A11" s="137" t="s">
        <v>315</v>
      </c>
      <c r="B11" s="137"/>
      <c r="C11" s="137"/>
      <c r="D11" s="137"/>
      <c r="E11" s="137"/>
      <c r="F11" s="137"/>
      <c r="G11" s="137"/>
      <c r="H11" s="137"/>
      <c r="I11" s="201"/>
      <c r="J11" s="201"/>
      <c r="K11" s="201"/>
    </row>
    <row r="12" spans="1:14" s="1" customFormat="1" ht="18.75" x14ac:dyDescent="0.25">
      <c r="A12" s="13"/>
      <c r="B12" s="14" t="s">
        <v>112</v>
      </c>
      <c r="C12" s="14">
        <v>714</v>
      </c>
      <c r="D12" s="14">
        <v>146</v>
      </c>
      <c r="E12" s="14">
        <v>1</v>
      </c>
      <c r="F12" s="15">
        <f t="shared" ref="F12:F22" si="0">((C12/1000)*(D12/1000))*E12</f>
        <v>0.10424399999999999</v>
      </c>
      <c r="G12" s="16">
        <f>F12*$G$9</f>
        <v>607.32554399999992</v>
      </c>
      <c r="H12" s="17"/>
      <c r="I12" s="18"/>
      <c r="J12" s="18"/>
      <c r="K12" s="18"/>
      <c r="L12" s="19">
        <f t="shared" ref="L12:L75" si="1">A12*G12</f>
        <v>0</v>
      </c>
      <c r="M12" s="12">
        <f t="shared" ref="M12:M75" si="2">F12*A12</f>
        <v>0</v>
      </c>
    </row>
    <row r="13" spans="1:14" s="1" customFormat="1" ht="18.75" x14ac:dyDescent="0.25">
      <c r="A13" s="87"/>
      <c r="B13" s="58" t="s">
        <v>115</v>
      </c>
      <c r="C13" s="58">
        <v>714</v>
      </c>
      <c r="D13" s="58">
        <v>296</v>
      </c>
      <c r="E13" s="58">
        <v>1</v>
      </c>
      <c r="F13" s="59">
        <f t="shared" si="0"/>
        <v>0.21134399999999998</v>
      </c>
      <c r="G13" s="60">
        <f>F13*$G$9</f>
        <v>1231.2901439999998</v>
      </c>
      <c r="H13" s="20"/>
      <c r="I13" s="18"/>
      <c r="J13" s="18"/>
      <c r="K13" s="18"/>
      <c r="L13" s="19">
        <f t="shared" si="1"/>
        <v>0</v>
      </c>
      <c r="M13" s="12">
        <f t="shared" si="2"/>
        <v>0</v>
      </c>
    </row>
    <row r="14" spans="1:14" s="1" customFormat="1" ht="18.75" x14ac:dyDescent="0.25">
      <c r="A14" s="87"/>
      <c r="B14" s="58" t="s">
        <v>113</v>
      </c>
      <c r="C14" s="58">
        <v>714</v>
      </c>
      <c r="D14" s="58">
        <v>396</v>
      </c>
      <c r="E14" s="58">
        <v>1</v>
      </c>
      <c r="F14" s="59">
        <f t="shared" si="0"/>
        <v>0.282744</v>
      </c>
      <c r="G14" s="60">
        <f t="shared" ref="G14:G23" si="3">F14*$G$9</f>
        <v>1647.2665440000001</v>
      </c>
      <c r="H14" s="60"/>
      <c r="I14" s="18"/>
      <c r="J14" s="18"/>
      <c r="K14" s="18"/>
      <c r="L14" s="19">
        <f t="shared" si="1"/>
        <v>0</v>
      </c>
      <c r="M14" s="12">
        <f t="shared" si="2"/>
        <v>0</v>
      </c>
    </row>
    <row r="15" spans="1:14" s="1" customFormat="1" ht="18.75" x14ac:dyDescent="0.25">
      <c r="A15" s="87"/>
      <c r="B15" s="58" t="s">
        <v>114</v>
      </c>
      <c r="C15" s="58">
        <v>714</v>
      </c>
      <c r="D15" s="58">
        <v>446</v>
      </c>
      <c r="E15" s="58">
        <v>1</v>
      </c>
      <c r="F15" s="59">
        <f t="shared" si="0"/>
        <v>0.318444</v>
      </c>
      <c r="G15" s="60">
        <f t="shared" si="3"/>
        <v>1855.2547440000001</v>
      </c>
      <c r="H15" s="60"/>
      <c r="I15" s="18"/>
      <c r="J15" s="18"/>
      <c r="K15" s="18"/>
      <c r="L15" s="19">
        <f t="shared" si="1"/>
        <v>0</v>
      </c>
      <c r="M15" s="12">
        <f t="shared" si="2"/>
        <v>0</v>
      </c>
    </row>
    <row r="16" spans="1:14" s="1" customFormat="1" ht="18.75" x14ac:dyDescent="0.25">
      <c r="A16" s="87"/>
      <c r="B16" s="58" t="s">
        <v>116</v>
      </c>
      <c r="C16" s="58">
        <v>714</v>
      </c>
      <c r="D16" s="58">
        <v>496</v>
      </c>
      <c r="E16" s="58">
        <v>1</v>
      </c>
      <c r="F16" s="59">
        <f t="shared" si="0"/>
        <v>0.35414399999999996</v>
      </c>
      <c r="G16" s="60">
        <f t="shared" si="3"/>
        <v>2063.2429439999996</v>
      </c>
      <c r="H16" s="60"/>
      <c r="I16" s="18"/>
      <c r="J16" s="18"/>
      <c r="K16" s="18"/>
      <c r="L16" s="19">
        <f t="shared" si="1"/>
        <v>0</v>
      </c>
      <c r="M16" s="12">
        <f t="shared" si="2"/>
        <v>0</v>
      </c>
    </row>
    <row r="17" spans="1:14" s="1" customFormat="1" ht="18.75" x14ac:dyDescent="0.25">
      <c r="A17" s="87"/>
      <c r="B17" s="58" t="s">
        <v>117</v>
      </c>
      <c r="C17" s="58">
        <v>714</v>
      </c>
      <c r="D17" s="58">
        <v>596</v>
      </c>
      <c r="E17" s="58">
        <v>1</v>
      </c>
      <c r="F17" s="59">
        <f t="shared" si="0"/>
        <v>0.42554399999999998</v>
      </c>
      <c r="G17" s="60">
        <f t="shared" si="3"/>
        <v>2479.2193440000001</v>
      </c>
      <c r="H17" s="60"/>
      <c r="I17" s="18"/>
      <c r="J17" s="18"/>
      <c r="K17" s="18"/>
      <c r="L17" s="19">
        <f t="shared" si="1"/>
        <v>0</v>
      </c>
      <c r="M17" s="12">
        <f t="shared" si="2"/>
        <v>0</v>
      </c>
    </row>
    <row r="18" spans="1:14" s="1" customFormat="1" ht="18.75" x14ac:dyDescent="0.25">
      <c r="A18" s="87"/>
      <c r="B18" s="58" t="s">
        <v>12</v>
      </c>
      <c r="C18" s="58">
        <v>714</v>
      </c>
      <c r="D18" s="58">
        <v>296</v>
      </c>
      <c r="E18" s="58">
        <v>2</v>
      </c>
      <c r="F18" s="59">
        <f t="shared" si="0"/>
        <v>0.42268799999999995</v>
      </c>
      <c r="G18" s="60">
        <f t="shared" si="3"/>
        <v>2462.5802879999997</v>
      </c>
      <c r="H18" s="60"/>
      <c r="I18" s="18"/>
      <c r="J18" s="18"/>
      <c r="K18" s="18"/>
      <c r="L18" s="19">
        <f t="shared" si="1"/>
        <v>0</v>
      </c>
      <c r="M18" s="12">
        <f t="shared" si="2"/>
        <v>0</v>
      </c>
    </row>
    <row r="19" spans="1:14" s="1" customFormat="1" ht="18.75" x14ac:dyDescent="0.25">
      <c r="A19" s="87"/>
      <c r="B19" s="58" t="s">
        <v>13</v>
      </c>
      <c r="C19" s="58">
        <v>714</v>
      </c>
      <c r="D19" s="58">
        <v>396</v>
      </c>
      <c r="E19" s="58">
        <v>2</v>
      </c>
      <c r="F19" s="59">
        <f t="shared" si="0"/>
        <v>0.56548799999999999</v>
      </c>
      <c r="G19" s="60">
        <f t="shared" si="3"/>
        <v>3294.5330880000001</v>
      </c>
      <c r="H19" s="60"/>
      <c r="I19" s="18"/>
      <c r="J19" s="18"/>
      <c r="K19" s="18"/>
      <c r="L19" s="19">
        <f t="shared" si="1"/>
        <v>0</v>
      </c>
      <c r="M19" s="12">
        <f t="shared" si="2"/>
        <v>0</v>
      </c>
    </row>
    <row r="20" spans="1:14" s="1" customFormat="1" ht="18.75" x14ac:dyDescent="0.25">
      <c r="A20" s="87"/>
      <c r="B20" s="58" t="s">
        <v>14</v>
      </c>
      <c r="C20" s="58">
        <v>714</v>
      </c>
      <c r="D20" s="58">
        <v>446</v>
      </c>
      <c r="E20" s="58">
        <v>2</v>
      </c>
      <c r="F20" s="59">
        <f t="shared" si="0"/>
        <v>0.63688800000000001</v>
      </c>
      <c r="G20" s="60">
        <f t="shared" si="3"/>
        <v>3710.5094880000001</v>
      </c>
      <c r="H20" s="60"/>
      <c r="I20" s="18"/>
      <c r="J20" s="18"/>
      <c r="K20" s="18"/>
      <c r="L20" s="19">
        <f t="shared" si="1"/>
        <v>0</v>
      </c>
      <c r="M20" s="12">
        <f t="shared" si="2"/>
        <v>0</v>
      </c>
    </row>
    <row r="21" spans="1:14" s="1" customFormat="1" ht="18.75" x14ac:dyDescent="0.25">
      <c r="A21" s="87"/>
      <c r="B21" s="58" t="s">
        <v>118</v>
      </c>
      <c r="C21" s="58">
        <v>714</v>
      </c>
      <c r="D21" s="58">
        <v>396</v>
      </c>
      <c r="E21" s="58">
        <v>1</v>
      </c>
      <c r="F21" s="59">
        <f t="shared" si="0"/>
        <v>0.282744</v>
      </c>
      <c r="G21" s="60">
        <f t="shared" si="3"/>
        <v>1647.2665440000001</v>
      </c>
      <c r="H21" s="60"/>
      <c r="I21" s="18"/>
      <c r="J21" s="18"/>
      <c r="K21" s="18"/>
      <c r="L21" s="19">
        <f t="shared" si="1"/>
        <v>0</v>
      </c>
      <c r="M21" s="12">
        <f t="shared" si="2"/>
        <v>0</v>
      </c>
    </row>
    <row r="22" spans="1:14" s="1" customFormat="1" ht="18.75" x14ac:dyDescent="0.25">
      <c r="A22" s="87"/>
      <c r="B22" s="58" t="s">
        <v>120</v>
      </c>
      <c r="C22" s="58">
        <v>714</v>
      </c>
      <c r="D22" s="58">
        <v>362</v>
      </c>
      <c r="E22" s="58">
        <v>1</v>
      </c>
      <c r="F22" s="59">
        <f t="shared" si="0"/>
        <v>0.25846799999999998</v>
      </c>
      <c r="G22" s="60">
        <f t="shared" si="3"/>
        <v>1505.8345679999998</v>
      </c>
      <c r="H22" s="60"/>
      <c r="I22" s="18"/>
      <c r="J22" s="18"/>
      <c r="K22" s="18"/>
      <c r="L22" s="19">
        <f t="shared" si="1"/>
        <v>0</v>
      </c>
      <c r="M22" s="12">
        <f t="shared" si="2"/>
        <v>0</v>
      </c>
    </row>
    <row r="23" spans="1:14" s="1" customFormat="1" x14ac:dyDescent="0.25">
      <c r="A23" s="187"/>
      <c r="B23" s="102" t="s">
        <v>119</v>
      </c>
      <c r="C23" s="58">
        <v>714</v>
      </c>
      <c r="D23" s="58">
        <v>270</v>
      </c>
      <c r="E23" s="102">
        <v>2</v>
      </c>
      <c r="F23" s="98">
        <f>((C23/1000)*(D23/1000))+((C24/1000)*(D24/1000))</f>
        <v>0.37199399999999999</v>
      </c>
      <c r="G23" s="101">
        <f t="shared" si="3"/>
        <v>2167.237044</v>
      </c>
      <c r="H23" s="60"/>
      <c r="I23" s="18"/>
      <c r="J23" s="18"/>
      <c r="K23" s="18"/>
      <c r="L23" s="19">
        <f t="shared" si="1"/>
        <v>0</v>
      </c>
      <c r="M23" s="12">
        <f t="shared" si="2"/>
        <v>0</v>
      </c>
    </row>
    <row r="24" spans="1:14" s="1" customFormat="1" x14ac:dyDescent="0.25">
      <c r="A24" s="187"/>
      <c r="B24" s="102"/>
      <c r="C24" s="58">
        <v>714</v>
      </c>
      <c r="D24" s="58">
        <v>251</v>
      </c>
      <c r="E24" s="102"/>
      <c r="F24" s="98"/>
      <c r="G24" s="101"/>
      <c r="H24" s="60"/>
      <c r="I24" s="18"/>
      <c r="J24" s="18"/>
      <c r="K24" s="18"/>
      <c r="L24" s="19">
        <f t="shared" si="1"/>
        <v>0</v>
      </c>
      <c r="M24" s="12">
        <f t="shared" si="2"/>
        <v>0</v>
      </c>
    </row>
    <row r="25" spans="1:14" s="1" customFormat="1" ht="18.75" x14ac:dyDescent="0.25">
      <c r="A25" s="87"/>
      <c r="B25" s="58" t="s">
        <v>252</v>
      </c>
      <c r="C25" s="58">
        <v>325</v>
      </c>
      <c r="D25" s="58">
        <v>596</v>
      </c>
      <c r="E25" s="58">
        <v>1</v>
      </c>
      <c r="F25" s="59">
        <f t="shared" ref="F25:F88" si="4">((C25/1000)*(D25/1000))*E25</f>
        <v>0.19370000000000001</v>
      </c>
      <c r="G25" s="60">
        <f t="shared" ref="G25:G88" si="5">F25*$G$9</f>
        <v>1128.4962</v>
      </c>
      <c r="H25" s="60"/>
      <c r="I25" s="18"/>
      <c r="J25" s="18"/>
      <c r="K25" s="18"/>
      <c r="L25" s="19">
        <f t="shared" si="1"/>
        <v>0</v>
      </c>
      <c r="M25" s="12">
        <f t="shared" si="2"/>
        <v>0</v>
      </c>
    </row>
    <row r="26" spans="1:14" s="1" customFormat="1" ht="18.75" x14ac:dyDescent="0.25">
      <c r="A26" s="87"/>
      <c r="B26" s="58" t="s">
        <v>121</v>
      </c>
      <c r="C26" s="58">
        <v>714</v>
      </c>
      <c r="D26" s="58">
        <v>396</v>
      </c>
      <c r="E26" s="58">
        <v>1</v>
      </c>
      <c r="F26" s="59">
        <f t="shared" si="4"/>
        <v>0.282744</v>
      </c>
      <c r="G26" s="60">
        <f t="shared" si="5"/>
        <v>1647.2665440000001</v>
      </c>
      <c r="H26" s="60"/>
      <c r="I26" s="58"/>
      <c r="J26" s="58"/>
      <c r="K26" s="58"/>
      <c r="L26" s="19">
        <f t="shared" si="1"/>
        <v>0</v>
      </c>
      <c r="M26" s="12">
        <f t="shared" si="2"/>
        <v>0</v>
      </c>
    </row>
    <row r="27" spans="1:14" s="1" customFormat="1" ht="18.75" x14ac:dyDescent="0.25">
      <c r="A27" s="87"/>
      <c r="B27" s="58" t="s">
        <v>187</v>
      </c>
      <c r="C27" s="58">
        <v>614</v>
      </c>
      <c r="D27" s="58">
        <v>296</v>
      </c>
      <c r="E27" s="58">
        <v>1</v>
      </c>
      <c r="F27" s="59"/>
      <c r="G27" s="60"/>
      <c r="H27" s="21">
        <f>C27/1000*D27/1000*E27*A27</f>
        <v>0</v>
      </c>
      <c r="I27" s="22">
        <f>R27*$I$9</f>
        <v>0</v>
      </c>
      <c r="J27" s="58"/>
      <c r="K27" s="58"/>
      <c r="L27" s="19">
        <f t="shared" si="1"/>
        <v>0</v>
      </c>
      <c r="M27" s="12">
        <f t="shared" si="2"/>
        <v>0</v>
      </c>
    </row>
    <row r="28" spans="1:14" s="1" customFormat="1" ht="18.75" x14ac:dyDescent="0.25">
      <c r="A28" s="87"/>
      <c r="B28" s="58" t="s">
        <v>188</v>
      </c>
      <c r="C28" s="58">
        <v>614</v>
      </c>
      <c r="D28" s="58">
        <v>296</v>
      </c>
      <c r="E28" s="58">
        <v>1</v>
      </c>
      <c r="F28" s="59"/>
      <c r="G28" s="60"/>
      <c r="H28" s="60"/>
      <c r="I28" s="58"/>
      <c r="J28" s="59">
        <f>C28/1000*D28/1000*E28*A28</f>
        <v>0</v>
      </c>
      <c r="K28" s="22">
        <f>J28*$K$9</f>
        <v>0</v>
      </c>
      <c r="L28" s="19">
        <f t="shared" si="1"/>
        <v>0</v>
      </c>
      <c r="M28" s="12">
        <f t="shared" si="2"/>
        <v>0</v>
      </c>
    </row>
    <row r="29" spans="1:14" s="1" customFormat="1" ht="18.75" x14ac:dyDescent="0.25">
      <c r="A29" s="87"/>
      <c r="B29" s="58" t="s">
        <v>122</v>
      </c>
      <c r="C29" s="58">
        <v>714</v>
      </c>
      <c r="D29" s="58">
        <v>446</v>
      </c>
      <c r="E29" s="58">
        <v>1</v>
      </c>
      <c r="F29" s="59">
        <f t="shared" si="4"/>
        <v>0.318444</v>
      </c>
      <c r="G29" s="60">
        <f t="shared" si="5"/>
        <v>1855.2547440000001</v>
      </c>
      <c r="H29" s="60"/>
      <c r="I29" s="58"/>
      <c r="J29" s="58"/>
      <c r="K29" s="58"/>
      <c r="L29" s="19">
        <f t="shared" si="1"/>
        <v>0</v>
      </c>
      <c r="M29" s="12">
        <f t="shared" si="2"/>
        <v>0</v>
      </c>
    </row>
    <row r="30" spans="1:14" s="1" customFormat="1" ht="18.75" x14ac:dyDescent="0.25">
      <c r="A30" s="87"/>
      <c r="B30" s="58" t="s">
        <v>194</v>
      </c>
      <c r="C30" s="58">
        <v>614</v>
      </c>
      <c r="D30" s="58">
        <v>346</v>
      </c>
      <c r="E30" s="58">
        <v>1</v>
      </c>
      <c r="F30" s="59"/>
      <c r="G30" s="60"/>
      <c r="H30" s="21">
        <f>C30/1000*D30/1000*E30*A30</f>
        <v>0</v>
      </c>
      <c r="I30" s="22">
        <f>R30*$I$9</f>
        <v>0</v>
      </c>
      <c r="J30" s="58"/>
      <c r="K30" s="58"/>
      <c r="L30" s="19">
        <f t="shared" si="1"/>
        <v>0</v>
      </c>
      <c r="M30" s="12">
        <f t="shared" si="2"/>
        <v>0</v>
      </c>
    </row>
    <row r="31" spans="1:14" s="1" customFormat="1" ht="18.75" x14ac:dyDescent="0.25">
      <c r="A31" s="87"/>
      <c r="B31" s="58" t="s">
        <v>195</v>
      </c>
      <c r="C31" s="58">
        <v>614</v>
      </c>
      <c r="D31" s="58">
        <v>346</v>
      </c>
      <c r="E31" s="58">
        <v>1</v>
      </c>
      <c r="F31" s="59"/>
      <c r="G31" s="60"/>
      <c r="H31" s="60"/>
      <c r="I31" s="58"/>
      <c r="J31" s="59">
        <f>C31/1000*D31/1000*E31*A31</f>
        <v>0</v>
      </c>
      <c r="K31" s="22">
        <f>J31*$K$9</f>
        <v>0</v>
      </c>
      <c r="L31" s="19">
        <f t="shared" si="1"/>
        <v>0</v>
      </c>
      <c r="M31" s="12">
        <f t="shared" si="2"/>
        <v>0</v>
      </c>
    </row>
    <row r="32" spans="1:14" s="1" customFormat="1" ht="18.75" x14ac:dyDescent="0.25">
      <c r="A32" s="87"/>
      <c r="B32" s="58" t="s">
        <v>123</v>
      </c>
      <c r="C32" s="58">
        <v>714</v>
      </c>
      <c r="D32" s="58">
        <v>496</v>
      </c>
      <c r="E32" s="58">
        <v>1</v>
      </c>
      <c r="F32" s="59">
        <f t="shared" si="4"/>
        <v>0.35414399999999996</v>
      </c>
      <c r="G32" s="60">
        <f t="shared" si="5"/>
        <v>2063.2429439999996</v>
      </c>
      <c r="H32" s="60"/>
      <c r="I32" s="58"/>
      <c r="J32" s="58"/>
      <c r="K32" s="58"/>
      <c r="L32" s="19">
        <f t="shared" si="1"/>
        <v>0</v>
      </c>
      <c r="M32" s="12">
        <f t="shared" si="2"/>
        <v>0</v>
      </c>
      <c r="N32" s="2"/>
    </row>
    <row r="33" spans="1:13" s="1" customFormat="1" ht="18.75" x14ac:dyDescent="0.25">
      <c r="A33" s="87"/>
      <c r="B33" s="58" t="s">
        <v>212</v>
      </c>
      <c r="C33" s="58">
        <v>614</v>
      </c>
      <c r="D33" s="58">
        <v>396</v>
      </c>
      <c r="E33" s="58">
        <v>1</v>
      </c>
      <c r="F33" s="59"/>
      <c r="G33" s="60"/>
      <c r="H33" s="21">
        <f>C33/1000*D33/1000*E33*A33</f>
        <v>0</v>
      </c>
      <c r="I33" s="22">
        <f>R33*$I$9</f>
        <v>0</v>
      </c>
      <c r="J33" s="58"/>
      <c r="K33" s="58"/>
      <c r="L33" s="19">
        <f t="shared" si="1"/>
        <v>0</v>
      </c>
      <c r="M33" s="12">
        <f t="shared" si="2"/>
        <v>0</v>
      </c>
    </row>
    <row r="34" spans="1:13" s="1" customFormat="1" ht="18.75" x14ac:dyDescent="0.25">
      <c r="A34" s="87"/>
      <c r="B34" s="58" t="s">
        <v>213</v>
      </c>
      <c r="C34" s="58">
        <v>614</v>
      </c>
      <c r="D34" s="58">
        <v>396</v>
      </c>
      <c r="E34" s="58">
        <v>1</v>
      </c>
      <c r="F34" s="59"/>
      <c r="G34" s="60"/>
      <c r="H34" s="60"/>
      <c r="I34" s="58"/>
      <c r="J34" s="59">
        <f>C34/1000*D34/1000*E34*A34</f>
        <v>0</v>
      </c>
      <c r="K34" s="22">
        <f>J34*$K$9</f>
        <v>0</v>
      </c>
      <c r="L34" s="19">
        <f t="shared" si="1"/>
        <v>0</v>
      </c>
      <c r="M34" s="12">
        <f t="shared" si="2"/>
        <v>0</v>
      </c>
    </row>
    <row r="35" spans="1:13" s="1" customFormat="1" ht="18.75" x14ac:dyDescent="0.25">
      <c r="A35" s="87"/>
      <c r="B35" s="58" t="s">
        <v>124</v>
      </c>
      <c r="C35" s="58">
        <v>714</v>
      </c>
      <c r="D35" s="58">
        <v>596</v>
      </c>
      <c r="E35" s="58">
        <v>1</v>
      </c>
      <c r="F35" s="59">
        <f t="shared" si="4"/>
        <v>0.42554399999999998</v>
      </c>
      <c r="G35" s="60">
        <f t="shared" si="5"/>
        <v>2479.2193440000001</v>
      </c>
      <c r="H35" s="60"/>
      <c r="I35" s="58"/>
      <c r="J35" s="58"/>
      <c r="K35" s="58"/>
      <c r="L35" s="19">
        <f t="shared" si="1"/>
        <v>0</v>
      </c>
      <c r="M35" s="12">
        <f t="shared" si="2"/>
        <v>0</v>
      </c>
    </row>
    <row r="36" spans="1:13" s="1" customFormat="1" ht="18.75" x14ac:dyDescent="0.25">
      <c r="A36" s="87"/>
      <c r="B36" s="58" t="s">
        <v>198</v>
      </c>
      <c r="C36" s="58">
        <v>614</v>
      </c>
      <c r="D36" s="58">
        <v>496</v>
      </c>
      <c r="E36" s="58">
        <v>1</v>
      </c>
      <c r="F36" s="59"/>
      <c r="G36" s="60"/>
      <c r="H36" s="21">
        <f>C36/1000*D36/1000*E36*A36</f>
        <v>0</v>
      </c>
      <c r="I36" s="22">
        <f>R36*$I$9</f>
        <v>0</v>
      </c>
      <c r="J36" s="58"/>
      <c r="K36" s="58"/>
      <c r="L36" s="19">
        <f t="shared" si="1"/>
        <v>0</v>
      </c>
      <c r="M36" s="12">
        <f t="shared" si="2"/>
        <v>0</v>
      </c>
    </row>
    <row r="37" spans="1:13" s="1" customFormat="1" ht="18.75" x14ac:dyDescent="0.25">
      <c r="A37" s="87"/>
      <c r="B37" s="58" t="s">
        <v>199</v>
      </c>
      <c r="C37" s="58">
        <v>614</v>
      </c>
      <c r="D37" s="58">
        <v>496</v>
      </c>
      <c r="E37" s="58">
        <v>1</v>
      </c>
      <c r="F37" s="59"/>
      <c r="G37" s="60"/>
      <c r="H37" s="60"/>
      <c r="I37" s="58"/>
      <c r="J37" s="59">
        <f>C37/1000*D37/1000*E37*A37</f>
        <v>0</v>
      </c>
      <c r="K37" s="22">
        <f>J37*$K$9</f>
        <v>0</v>
      </c>
      <c r="L37" s="19">
        <f t="shared" si="1"/>
        <v>0</v>
      </c>
      <c r="M37" s="12">
        <f t="shared" si="2"/>
        <v>0</v>
      </c>
    </row>
    <row r="38" spans="1:13" s="1" customFormat="1" ht="18.75" x14ac:dyDescent="0.25">
      <c r="A38" s="87"/>
      <c r="B38" s="58" t="s">
        <v>27</v>
      </c>
      <c r="C38" s="58">
        <v>714</v>
      </c>
      <c r="D38" s="58">
        <v>396</v>
      </c>
      <c r="E38" s="58">
        <v>2</v>
      </c>
      <c r="F38" s="59">
        <f t="shared" si="4"/>
        <v>0.56548799999999999</v>
      </c>
      <c r="G38" s="60">
        <f t="shared" si="5"/>
        <v>3294.5330880000001</v>
      </c>
      <c r="H38" s="60"/>
      <c r="I38" s="58"/>
      <c r="J38" s="58"/>
      <c r="K38" s="58"/>
      <c r="L38" s="19">
        <f t="shared" si="1"/>
        <v>0</v>
      </c>
      <c r="M38" s="12">
        <f t="shared" si="2"/>
        <v>0</v>
      </c>
    </row>
    <row r="39" spans="1:13" s="1" customFormat="1" ht="18.75" x14ac:dyDescent="0.25">
      <c r="A39" s="87"/>
      <c r="B39" s="58" t="s">
        <v>200</v>
      </c>
      <c r="C39" s="58">
        <v>614</v>
      </c>
      <c r="D39" s="58">
        <v>296</v>
      </c>
      <c r="E39" s="58">
        <v>2</v>
      </c>
      <c r="F39" s="59"/>
      <c r="G39" s="60"/>
      <c r="H39" s="21">
        <f>C39/1000*D39/1000*E39*A39</f>
        <v>0</v>
      </c>
      <c r="I39" s="22">
        <f>R39*$I$9</f>
        <v>0</v>
      </c>
      <c r="J39" s="58"/>
      <c r="K39" s="58"/>
      <c r="L39" s="19">
        <f t="shared" si="1"/>
        <v>0</v>
      </c>
      <c r="M39" s="12">
        <f t="shared" si="2"/>
        <v>0</v>
      </c>
    </row>
    <row r="40" spans="1:13" s="1" customFormat="1" ht="18.75" x14ac:dyDescent="0.25">
      <c r="A40" s="87"/>
      <c r="B40" s="58" t="s">
        <v>201</v>
      </c>
      <c r="C40" s="58">
        <v>614</v>
      </c>
      <c r="D40" s="58">
        <v>296</v>
      </c>
      <c r="E40" s="58">
        <v>2</v>
      </c>
      <c r="F40" s="59"/>
      <c r="G40" s="60"/>
      <c r="H40" s="60"/>
      <c r="I40" s="58"/>
      <c r="J40" s="59">
        <f>C40/1000*D40/1000*E40*A40</f>
        <v>0</v>
      </c>
      <c r="K40" s="22">
        <f>J40*$K$9</f>
        <v>0</v>
      </c>
      <c r="L40" s="19">
        <f t="shared" si="1"/>
        <v>0</v>
      </c>
      <c r="M40" s="12">
        <f t="shared" si="2"/>
        <v>0</v>
      </c>
    </row>
    <row r="41" spans="1:13" s="1" customFormat="1" ht="18.75" x14ac:dyDescent="0.25">
      <c r="A41" s="87"/>
      <c r="B41" s="58" t="s">
        <v>28</v>
      </c>
      <c r="C41" s="58">
        <v>714</v>
      </c>
      <c r="D41" s="58">
        <v>446</v>
      </c>
      <c r="E41" s="58">
        <v>2</v>
      </c>
      <c r="F41" s="59">
        <f t="shared" si="4"/>
        <v>0.63688800000000001</v>
      </c>
      <c r="G41" s="60">
        <f t="shared" si="5"/>
        <v>3710.5094880000001</v>
      </c>
      <c r="H41" s="60"/>
      <c r="I41" s="58"/>
      <c r="J41" s="58"/>
      <c r="K41" s="58"/>
      <c r="L41" s="19">
        <f t="shared" si="1"/>
        <v>0</v>
      </c>
      <c r="M41" s="12">
        <f t="shared" si="2"/>
        <v>0</v>
      </c>
    </row>
    <row r="42" spans="1:13" s="1" customFormat="1" ht="18.75" x14ac:dyDescent="0.25">
      <c r="A42" s="87"/>
      <c r="B42" s="58" t="s">
        <v>202</v>
      </c>
      <c r="C42" s="58">
        <v>614</v>
      </c>
      <c r="D42" s="58">
        <v>346</v>
      </c>
      <c r="E42" s="58">
        <v>2</v>
      </c>
      <c r="F42" s="59"/>
      <c r="G42" s="60"/>
      <c r="H42" s="21">
        <f>C42/1000*D42/1000*E42*A42</f>
        <v>0</v>
      </c>
      <c r="I42" s="22">
        <f>R42*$I$9</f>
        <v>0</v>
      </c>
      <c r="J42" s="58"/>
      <c r="K42" s="58"/>
      <c r="L42" s="19">
        <f t="shared" si="1"/>
        <v>0</v>
      </c>
      <c r="M42" s="12">
        <f t="shared" si="2"/>
        <v>0</v>
      </c>
    </row>
    <row r="43" spans="1:13" s="1" customFormat="1" ht="18.75" x14ac:dyDescent="0.25">
      <c r="A43" s="87"/>
      <c r="B43" s="58" t="s">
        <v>203</v>
      </c>
      <c r="C43" s="58">
        <v>614</v>
      </c>
      <c r="D43" s="58">
        <v>346</v>
      </c>
      <c r="E43" s="58">
        <v>2</v>
      </c>
      <c r="F43" s="59"/>
      <c r="G43" s="60"/>
      <c r="H43" s="60"/>
      <c r="I43" s="58"/>
      <c r="J43" s="59">
        <f>C43/1000*D43/1000*E43*A43</f>
        <v>0</v>
      </c>
      <c r="K43" s="22">
        <f>J43*$K$9</f>
        <v>0</v>
      </c>
      <c r="L43" s="19">
        <f t="shared" si="1"/>
        <v>0</v>
      </c>
      <c r="M43" s="12">
        <f t="shared" si="2"/>
        <v>0</v>
      </c>
    </row>
    <row r="44" spans="1:13" s="1" customFormat="1" ht="18.75" x14ac:dyDescent="0.25">
      <c r="A44" s="87"/>
      <c r="B44" s="58" t="s">
        <v>29</v>
      </c>
      <c r="C44" s="58">
        <v>714</v>
      </c>
      <c r="D44" s="58">
        <v>396</v>
      </c>
      <c r="E44" s="58">
        <v>1</v>
      </c>
      <c r="F44" s="59">
        <f t="shared" si="4"/>
        <v>0.282744</v>
      </c>
      <c r="G44" s="60">
        <f t="shared" si="5"/>
        <v>1647.2665440000001</v>
      </c>
      <c r="H44" s="60"/>
      <c r="I44" s="58"/>
      <c r="J44" s="58"/>
      <c r="K44" s="58"/>
      <c r="L44" s="19">
        <f t="shared" si="1"/>
        <v>0</v>
      </c>
      <c r="M44" s="12">
        <f t="shared" si="2"/>
        <v>0</v>
      </c>
    </row>
    <row r="45" spans="1:13" s="1" customFormat="1" ht="18.75" x14ac:dyDescent="0.25">
      <c r="A45" s="87"/>
      <c r="B45" s="58" t="s">
        <v>204</v>
      </c>
      <c r="C45" s="58">
        <v>614</v>
      </c>
      <c r="D45" s="58">
        <v>296</v>
      </c>
      <c r="E45" s="58">
        <v>1</v>
      </c>
      <c r="F45" s="59"/>
      <c r="G45" s="60"/>
      <c r="H45" s="21">
        <f>C45/1000*D45/1000*E45*A45</f>
        <v>0</v>
      </c>
      <c r="I45" s="22">
        <f>R45*$I$9</f>
        <v>0</v>
      </c>
      <c r="J45" s="58"/>
      <c r="K45" s="58"/>
      <c r="L45" s="19">
        <f t="shared" si="1"/>
        <v>0</v>
      </c>
      <c r="M45" s="12">
        <f t="shared" si="2"/>
        <v>0</v>
      </c>
    </row>
    <row r="46" spans="1:13" s="1" customFormat="1" ht="18.75" x14ac:dyDescent="0.25">
      <c r="A46" s="87"/>
      <c r="B46" s="58" t="s">
        <v>205</v>
      </c>
      <c r="C46" s="58">
        <v>614</v>
      </c>
      <c r="D46" s="58">
        <v>296</v>
      </c>
      <c r="E46" s="58">
        <v>1</v>
      </c>
      <c r="F46" s="59"/>
      <c r="G46" s="60"/>
      <c r="H46" s="60"/>
      <c r="I46" s="58"/>
      <c r="J46" s="59">
        <f>C46/1000*D46/1000*E46*A46</f>
        <v>0</v>
      </c>
      <c r="K46" s="22">
        <f>J46*$K$9</f>
        <v>0</v>
      </c>
      <c r="L46" s="19">
        <f t="shared" si="1"/>
        <v>0</v>
      </c>
      <c r="M46" s="12">
        <f t="shared" si="2"/>
        <v>0</v>
      </c>
    </row>
    <row r="47" spans="1:13" s="1" customFormat="1" ht="18.75" x14ac:dyDescent="0.25">
      <c r="A47" s="87"/>
      <c r="B47" s="58" t="s">
        <v>184</v>
      </c>
      <c r="C47" s="58">
        <v>714</v>
      </c>
      <c r="D47" s="58">
        <v>362</v>
      </c>
      <c r="E47" s="58">
        <v>1</v>
      </c>
      <c r="F47" s="59">
        <f t="shared" si="4"/>
        <v>0.25846799999999998</v>
      </c>
      <c r="G47" s="60">
        <f t="shared" si="5"/>
        <v>1505.8345679999998</v>
      </c>
      <c r="H47" s="60"/>
      <c r="I47" s="58"/>
      <c r="J47" s="58"/>
      <c r="K47" s="58"/>
      <c r="L47" s="19">
        <f t="shared" si="1"/>
        <v>0</v>
      </c>
      <c r="M47" s="12">
        <f t="shared" si="2"/>
        <v>0</v>
      </c>
    </row>
    <row r="48" spans="1:13" s="1" customFormat="1" ht="18.75" x14ac:dyDescent="0.25">
      <c r="A48" s="87"/>
      <c r="B48" s="58" t="s">
        <v>206</v>
      </c>
      <c r="C48" s="58">
        <v>614</v>
      </c>
      <c r="D48" s="58">
        <v>262</v>
      </c>
      <c r="E48" s="58">
        <v>1</v>
      </c>
      <c r="F48" s="59"/>
      <c r="G48" s="60"/>
      <c r="H48" s="21">
        <f>C48/1000*D48/1000*E48*A48</f>
        <v>0</v>
      </c>
      <c r="I48" s="22">
        <f>R48*$I$9</f>
        <v>0</v>
      </c>
      <c r="J48" s="58"/>
      <c r="K48" s="58"/>
      <c r="L48" s="19">
        <f t="shared" si="1"/>
        <v>0</v>
      </c>
      <c r="M48" s="12">
        <f t="shared" si="2"/>
        <v>0</v>
      </c>
    </row>
    <row r="49" spans="1:13" s="1" customFormat="1" ht="18.75" x14ac:dyDescent="0.25">
      <c r="A49" s="87"/>
      <c r="B49" s="58" t="s">
        <v>207</v>
      </c>
      <c r="C49" s="58">
        <v>614</v>
      </c>
      <c r="D49" s="58">
        <v>262</v>
      </c>
      <c r="E49" s="58">
        <v>1</v>
      </c>
      <c r="F49" s="59"/>
      <c r="G49" s="60"/>
      <c r="H49" s="60"/>
      <c r="I49" s="58"/>
      <c r="J49" s="59">
        <f>C49/1000*D49/1000*E49*A49</f>
        <v>0</v>
      </c>
      <c r="K49" s="22">
        <f>J49*$K$9</f>
        <v>0</v>
      </c>
      <c r="L49" s="19">
        <f t="shared" si="1"/>
        <v>0</v>
      </c>
      <c r="M49" s="12">
        <f t="shared" si="2"/>
        <v>0</v>
      </c>
    </row>
    <row r="50" spans="1:13" s="1" customFormat="1" ht="18.75" x14ac:dyDescent="0.25">
      <c r="A50" s="87"/>
      <c r="B50" s="58" t="s">
        <v>125</v>
      </c>
      <c r="C50" s="58">
        <v>954</v>
      </c>
      <c r="D50" s="58">
        <v>296</v>
      </c>
      <c r="E50" s="58">
        <v>1</v>
      </c>
      <c r="F50" s="59">
        <f t="shared" si="4"/>
        <v>0.28238399999999997</v>
      </c>
      <c r="G50" s="60">
        <f t="shared" si="5"/>
        <v>1645.1691839999999</v>
      </c>
      <c r="H50" s="60"/>
      <c r="I50" s="18"/>
      <c r="J50" s="18"/>
      <c r="K50" s="18"/>
      <c r="L50" s="19">
        <f t="shared" si="1"/>
        <v>0</v>
      </c>
      <c r="M50" s="12">
        <f t="shared" si="2"/>
        <v>0</v>
      </c>
    </row>
    <row r="51" spans="1:13" s="1" customFormat="1" ht="18.75" x14ac:dyDescent="0.25">
      <c r="A51" s="87"/>
      <c r="B51" s="58" t="s">
        <v>126</v>
      </c>
      <c r="C51" s="58">
        <v>954</v>
      </c>
      <c r="D51" s="58">
        <v>396</v>
      </c>
      <c r="E51" s="58">
        <v>1</v>
      </c>
      <c r="F51" s="59">
        <f t="shared" si="4"/>
        <v>0.37778400000000001</v>
      </c>
      <c r="G51" s="60">
        <f t="shared" si="5"/>
        <v>2200.9695839999999</v>
      </c>
      <c r="H51" s="60"/>
      <c r="I51" s="18"/>
      <c r="J51" s="18"/>
      <c r="K51" s="18"/>
      <c r="L51" s="19">
        <f t="shared" si="1"/>
        <v>0</v>
      </c>
      <c r="M51" s="12">
        <f t="shared" si="2"/>
        <v>0</v>
      </c>
    </row>
    <row r="52" spans="1:13" s="1" customFormat="1" ht="18.75" x14ac:dyDescent="0.25">
      <c r="A52" s="87"/>
      <c r="B52" s="58" t="s">
        <v>127</v>
      </c>
      <c r="C52" s="58">
        <v>954</v>
      </c>
      <c r="D52" s="58">
        <v>446</v>
      </c>
      <c r="E52" s="58">
        <v>1</v>
      </c>
      <c r="F52" s="59">
        <f t="shared" si="4"/>
        <v>0.42548399999999997</v>
      </c>
      <c r="G52" s="60">
        <f t="shared" si="5"/>
        <v>2478.869784</v>
      </c>
      <c r="H52" s="60"/>
      <c r="I52" s="18"/>
      <c r="J52" s="18"/>
      <c r="K52" s="18"/>
      <c r="L52" s="19">
        <f t="shared" si="1"/>
        <v>0</v>
      </c>
      <c r="M52" s="12">
        <f t="shared" si="2"/>
        <v>0</v>
      </c>
    </row>
    <row r="53" spans="1:13" s="1" customFormat="1" ht="18.75" x14ac:dyDescent="0.25">
      <c r="A53" s="87"/>
      <c r="B53" s="58" t="s">
        <v>128</v>
      </c>
      <c r="C53" s="58">
        <v>954</v>
      </c>
      <c r="D53" s="58">
        <v>496</v>
      </c>
      <c r="E53" s="58">
        <v>1</v>
      </c>
      <c r="F53" s="59">
        <f t="shared" si="4"/>
        <v>0.47318399999999999</v>
      </c>
      <c r="G53" s="60">
        <f t="shared" si="5"/>
        <v>2756.769984</v>
      </c>
      <c r="H53" s="60"/>
      <c r="I53" s="18"/>
      <c r="J53" s="18"/>
      <c r="K53" s="18"/>
      <c r="L53" s="19">
        <f t="shared" si="1"/>
        <v>0</v>
      </c>
      <c r="M53" s="12">
        <f t="shared" si="2"/>
        <v>0</v>
      </c>
    </row>
    <row r="54" spans="1:13" s="1" customFormat="1" ht="18.75" x14ac:dyDescent="0.25">
      <c r="A54" s="87"/>
      <c r="B54" s="58" t="s">
        <v>129</v>
      </c>
      <c r="C54" s="58">
        <v>954</v>
      </c>
      <c r="D54" s="58">
        <v>596</v>
      </c>
      <c r="E54" s="58">
        <v>1</v>
      </c>
      <c r="F54" s="59">
        <f t="shared" si="4"/>
        <v>0.56858399999999998</v>
      </c>
      <c r="G54" s="60">
        <f t="shared" si="5"/>
        <v>3312.5703839999996</v>
      </c>
      <c r="H54" s="60"/>
      <c r="I54" s="18"/>
      <c r="J54" s="18"/>
      <c r="K54" s="18"/>
      <c r="L54" s="19">
        <f t="shared" si="1"/>
        <v>0</v>
      </c>
      <c r="M54" s="12">
        <f t="shared" si="2"/>
        <v>0</v>
      </c>
    </row>
    <row r="55" spans="1:13" s="1" customFormat="1" ht="18.75" x14ac:dyDescent="0.25">
      <c r="A55" s="87"/>
      <c r="B55" s="58" t="s">
        <v>40</v>
      </c>
      <c r="C55" s="58">
        <v>954</v>
      </c>
      <c r="D55" s="58">
        <v>296</v>
      </c>
      <c r="E55" s="58">
        <v>2</v>
      </c>
      <c r="F55" s="59">
        <f t="shared" si="4"/>
        <v>0.56476799999999994</v>
      </c>
      <c r="G55" s="60">
        <f t="shared" si="5"/>
        <v>3290.3383679999997</v>
      </c>
      <c r="H55" s="60"/>
      <c r="I55" s="18"/>
      <c r="J55" s="18"/>
      <c r="K55" s="18"/>
      <c r="L55" s="19">
        <f t="shared" si="1"/>
        <v>0</v>
      </c>
      <c r="M55" s="12">
        <f t="shared" si="2"/>
        <v>0</v>
      </c>
    </row>
    <row r="56" spans="1:13" s="1" customFormat="1" ht="18.75" x14ac:dyDescent="0.25">
      <c r="A56" s="87"/>
      <c r="B56" s="58" t="s">
        <v>41</v>
      </c>
      <c r="C56" s="58">
        <v>954</v>
      </c>
      <c r="D56" s="58">
        <v>396</v>
      </c>
      <c r="E56" s="58">
        <v>2</v>
      </c>
      <c r="F56" s="59">
        <f t="shared" si="4"/>
        <v>0.75556800000000002</v>
      </c>
      <c r="G56" s="60">
        <f t="shared" si="5"/>
        <v>4401.9391679999999</v>
      </c>
      <c r="H56" s="60"/>
      <c r="I56" s="18"/>
      <c r="J56" s="18"/>
      <c r="K56" s="18"/>
      <c r="L56" s="19">
        <f t="shared" si="1"/>
        <v>0</v>
      </c>
      <c r="M56" s="12">
        <f t="shared" si="2"/>
        <v>0</v>
      </c>
    </row>
    <row r="57" spans="1:13" s="1" customFormat="1" ht="18.75" x14ac:dyDescent="0.25">
      <c r="A57" s="87"/>
      <c r="B57" s="58" t="s">
        <v>42</v>
      </c>
      <c r="C57" s="58">
        <v>954</v>
      </c>
      <c r="D57" s="58">
        <v>446</v>
      </c>
      <c r="E57" s="58">
        <v>2</v>
      </c>
      <c r="F57" s="59">
        <f t="shared" si="4"/>
        <v>0.85096799999999995</v>
      </c>
      <c r="G57" s="60">
        <f t="shared" si="5"/>
        <v>4957.739568</v>
      </c>
      <c r="H57" s="60"/>
      <c r="I57" s="18"/>
      <c r="J57" s="18"/>
      <c r="K57" s="18"/>
      <c r="L57" s="19">
        <f t="shared" si="1"/>
        <v>0</v>
      </c>
      <c r="M57" s="12">
        <f t="shared" si="2"/>
        <v>0</v>
      </c>
    </row>
    <row r="58" spans="1:13" s="1" customFormat="1" ht="18.75" x14ac:dyDescent="0.25">
      <c r="A58" s="87"/>
      <c r="B58" s="58" t="s">
        <v>130</v>
      </c>
      <c r="C58" s="58">
        <v>954</v>
      </c>
      <c r="D58" s="58">
        <v>396</v>
      </c>
      <c r="E58" s="58">
        <v>1</v>
      </c>
      <c r="F58" s="59">
        <f t="shared" si="4"/>
        <v>0.37778400000000001</v>
      </c>
      <c r="G58" s="60">
        <f t="shared" si="5"/>
        <v>2200.9695839999999</v>
      </c>
      <c r="H58" s="60"/>
      <c r="I58" s="18"/>
      <c r="J58" s="18"/>
      <c r="K58" s="18"/>
      <c r="L58" s="19">
        <f t="shared" si="1"/>
        <v>0</v>
      </c>
      <c r="M58" s="12">
        <f t="shared" si="2"/>
        <v>0</v>
      </c>
    </row>
    <row r="59" spans="1:13" s="1" customFormat="1" ht="18.75" x14ac:dyDescent="0.25">
      <c r="A59" s="87"/>
      <c r="B59" s="58" t="s">
        <v>131</v>
      </c>
      <c r="C59" s="58">
        <v>954</v>
      </c>
      <c r="D59" s="58">
        <v>362</v>
      </c>
      <c r="E59" s="58">
        <v>1</v>
      </c>
      <c r="F59" s="59">
        <f t="shared" si="4"/>
        <v>0.34534799999999999</v>
      </c>
      <c r="G59" s="60">
        <f t="shared" si="5"/>
        <v>2011.9974479999998</v>
      </c>
      <c r="H59" s="60"/>
      <c r="I59" s="18"/>
      <c r="J59" s="18"/>
      <c r="K59" s="18"/>
      <c r="L59" s="19">
        <f t="shared" si="1"/>
        <v>0</v>
      </c>
      <c r="M59" s="12">
        <f t="shared" si="2"/>
        <v>0</v>
      </c>
    </row>
    <row r="60" spans="1:13" s="1" customFormat="1" ht="18.75" x14ac:dyDescent="0.25">
      <c r="A60" s="87"/>
      <c r="B60" s="58" t="s">
        <v>132</v>
      </c>
      <c r="C60" s="58">
        <v>954</v>
      </c>
      <c r="D60" s="58">
        <v>396</v>
      </c>
      <c r="E60" s="58">
        <v>1</v>
      </c>
      <c r="F60" s="59">
        <f t="shared" si="4"/>
        <v>0.37778400000000001</v>
      </c>
      <c r="G60" s="60">
        <f t="shared" si="5"/>
        <v>2200.9695839999999</v>
      </c>
      <c r="H60" s="60"/>
      <c r="I60" s="58"/>
      <c r="J60" s="58"/>
      <c r="K60" s="58"/>
      <c r="L60" s="19">
        <f t="shared" si="1"/>
        <v>0</v>
      </c>
      <c r="M60" s="12">
        <f t="shared" si="2"/>
        <v>0</v>
      </c>
    </row>
    <row r="61" spans="1:13" s="1" customFormat="1" ht="18.75" x14ac:dyDescent="0.25">
      <c r="A61" s="87"/>
      <c r="B61" s="58" t="s">
        <v>208</v>
      </c>
      <c r="C61" s="58">
        <v>854</v>
      </c>
      <c r="D61" s="58">
        <v>296</v>
      </c>
      <c r="E61" s="58">
        <v>1</v>
      </c>
      <c r="F61" s="59"/>
      <c r="G61" s="60"/>
      <c r="H61" s="21">
        <f>C61/1000*D61/1000*E61*A61</f>
        <v>0</v>
      </c>
      <c r="I61" s="22">
        <f>R61*$I$9</f>
        <v>0</v>
      </c>
      <c r="J61" s="58"/>
      <c r="K61" s="58"/>
      <c r="L61" s="19">
        <f t="shared" si="1"/>
        <v>0</v>
      </c>
      <c r="M61" s="12">
        <f t="shared" si="2"/>
        <v>0</v>
      </c>
    </row>
    <row r="62" spans="1:13" s="1" customFormat="1" ht="18.75" x14ac:dyDescent="0.25">
      <c r="A62" s="87"/>
      <c r="B62" s="58" t="s">
        <v>209</v>
      </c>
      <c r="C62" s="58">
        <v>854</v>
      </c>
      <c r="D62" s="58">
        <v>296</v>
      </c>
      <c r="E62" s="58">
        <v>1</v>
      </c>
      <c r="F62" s="59"/>
      <c r="G62" s="60"/>
      <c r="H62" s="60"/>
      <c r="I62" s="58"/>
      <c r="J62" s="59">
        <f>C62/1000*D62/1000*E62*A62</f>
        <v>0</v>
      </c>
      <c r="K62" s="22">
        <f>J62*$K$9</f>
        <v>0</v>
      </c>
      <c r="L62" s="19">
        <f t="shared" si="1"/>
        <v>0</v>
      </c>
      <c r="M62" s="12">
        <f t="shared" si="2"/>
        <v>0</v>
      </c>
    </row>
    <row r="63" spans="1:13" s="1" customFormat="1" ht="18.75" x14ac:dyDescent="0.25">
      <c r="A63" s="87"/>
      <c r="B63" s="58" t="s">
        <v>133</v>
      </c>
      <c r="C63" s="58">
        <v>954</v>
      </c>
      <c r="D63" s="58">
        <v>446</v>
      </c>
      <c r="E63" s="58">
        <v>1</v>
      </c>
      <c r="F63" s="59">
        <f t="shared" si="4"/>
        <v>0.42548399999999997</v>
      </c>
      <c r="G63" s="60">
        <f t="shared" si="5"/>
        <v>2478.869784</v>
      </c>
      <c r="H63" s="60"/>
      <c r="I63" s="58"/>
      <c r="J63" s="58"/>
      <c r="K63" s="58"/>
      <c r="L63" s="19">
        <f t="shared" si="1"/>
        <v>0</v>
      </c>
      <c r="M63" s="12">
        <f t="shared" si="2"/>
        <v>0</v>
      </c>
    </row>
    <row r="64" spans="1:13" s="1" customFormat="1" ht="18.75" x14ac:dyDescent="0.25">
      <c r="A64" s="87"/>
      <c r="B64" s="58" t="s">
        <v>210</v>
      </c>
      <c r="C64" s="58">
        <v>854</v>
      </c>
      <c r="D64" s="58">
        <v>346</v>
      </c>
      <c r="E64" s="58">
        <v>1</v>
      </c>
      <c r="F64" s="59"/>
      <c r="G64" s="60"/>
      <c r="H64" s="21">
        <f>C64/1000*D64/1000*E64*A64</f>
        <v>0</v>
      </c>
      <c r="I64" s="22">
        <f>R64*$I$9</f>
        <v>0</v>
      </c>
      <c r="J64" s="58"/>
      <c r="K64" s="58"/>
      <c r="L64" s="19">
        <f t="shared" si="1"/>
        <v>0</v>
      </c>
      <c r="M64" s="12">
        <f t="shared" si="2"/>
        <v>0</v>
      </c>
    </row>
    <row r="65" spans="1:13" s="1" customFormat="1" ht="18.75" x14ac:dyDescent="0.25">
      <c r="A65" s="87"/>
      <c r="B65" s="58" t="s">
        <v>211</v>
      </c>
      <c r="C65" s="58">
        <v>854</v>
      </c>
      <c r="D65" s="58">
        <v>346</v>
      </c>
      <c r="E65" s="58">
        <v>1</v>
      </c>
      <c r="F65" s="59"/>
      <c r="G65" s="60"/>
      <c r="H65" s="60"/>
      <c r="I65" s="58"/>
      <c r="J65" s="59">
        <f>C65/1000*D65/1000*E65*A65</f>
        <v>0</v>
      </c>
      <c r="K65" s="22">
        <f>J65*$K$9</f>
        <v>0</v>
      </c>
      <c r="L65" s="19">
        <f t="shared" si="1"/>
        <v>0</v>
      </c>
      <c r="M65" s="12">
        <f t="shared" si="2"/>
        <v>0</v>
      </c>
    </row>
    <row r="66" spans="1:13" s="1" customFormat="1" ht="18.75" x14ac:dyDescent="0.25">
      <c r="A66" s="87"/>
      <c r="B66" s="58" t="s">
        <v>134</v>
      </c>
      <c r="C66" s="58">
        <v>954</v>
      </c>
      <c r="D66" s="58">
        <v>496</v>
      </c>
      <c r="E66" s="58">
        <v>1</v>
      </c>
      <c r="F66" s="59">
        <f t="shared" si="4"/>
        <v>0.47318399999999999</v>
      </c>
      <c r="G66" s="60">
        <f t="shared" si="5"/>
        <v>2756.769984</v>
      </c>
      <c r="H66" s="60"/>
      <c r="I66" s="58"/>
      <c r="J66" s="58"/>
      <c r="K66" s="58"/>
      <c r="L66" s="19">
        <f t="shared" si="1"/>
        <v>0</v>
      </c>
      <c r="M66" s="12">
        <f t="shared" si="2"/>
        <v>0</v>
      </c>
    </row>
    <row r="67" spans="1:13" s="1" customFormat="1" ht="18.75" x14ac:dyDescent="0.25">
      <c r="A67" s="87"/>
      <c r="B67" s="58" t="s">
        <v>212</v>
      </c>
      <c r="C67" s="58">
        <v>854</v>
      </c>
      <c r="D67" s="58">
        <v>396</v>
      </c>
      <c r="E67" s="58">
        <v>1</v>
      </c>
      <c r="F67" s="59"/>
      <c r="G67" s="60"/>
      <c r="H67" s="21">
        <f>C67/1000*D67/1000*E67*A67</f>
        <v>0</v>
      </c>
      <c r="I67" s="22">
        <f>R67*$I$9</f>
        <v>0</v>
      </c>
      <c r="J67" s="58"/>
      <c r="K67" s="58"/>
      <c r="L67" s="19">
        <f t="shared" si="1"/>
        <v>0</v>
      </c>
      <c r="M67" s="12">
        <f t="shared" si="2"/>
        <v>0</v>
      </c>
    </row>
    <row r="68" spans="1:13" s="1" customFormat="1" ht="18.75" x14ac:dyDescent="0.25">
      <c r="A68" s="87"/>
      <c r="B68" s="58" t="s">
        <v>213</v>
      </c>
      <c r="C68" s="58">
        <v>854</v>
      </c>
      <c r="D68" s="58">
        <v>396</v>
      </c>
      <c r="E68" s="58">
        <v>1</v>
      </c>
      <c r="F68" s="59"/>
      <c r="G68" s="60"/>
      <c r="H68" s="60"/>
      <c r="I68" s="58"/>
      <c r="J68" s="59">
        <f>C68/1000*D68/1000*E68*A68</f>
        <v>0</v>
      </c>
      <c r="K68" s="22">
        <f>J68*$K$9</f>
        <v>0</v>
      </c>
      <c r="L68" s="19">
        <f t="shared" si="1"/>
        <v>0</v>
      </c>
      <c r="M68" s="12">
        <f t="shared" si="2"/>
        <v>0</v>
      </c>
    </row>
    <row r="69" spans="1:13" s="1" customFormat="1" ht="18.75" x14ac:dyDescent="0.25">
      <c r="A69" s="87"/>
      <c r="B69" s="58" t="s">
        <v>135</v>
      </c>
      <c r="C69" s="58">
        <v>954</v>
      </c>
      <c r="D69" s="58">
        <v>596</v>
      </c>
      <c r="E69" s="58">
        <v>1</v>
      </c>
      <c r="F69" s="59">
        <f t="shared" si="4"/>
        <v>0.56858399999999998</v>
      </c>
      <c r="G69" s="60">
        <f t="shared" si="5"/>
        <v>3312.5703839999996</v>
      </c>
      <c r="H69" s="60"/>
      <c r="I69" s="58"/>
      <c r="J69" s="58"/>
      <c r="K69" s="58"/>
      <c r="L69" s="19">
        <f t="shared" si="1"/>
        <v>0</v>
      </c>
      <c r="M69" s="12">
        <f t="shared" si="2"/>
        <v>0</v>
      </c>
    </row>
    <row r="70" spans="1:13" s="1" customFormat="1" ht="18.75" x14ac:dyDescent="0.25">
      <c r="A70" s="87"/>
      <c r="B70" s="58" t="s">
        <v>214</v>
      </c>
      <c r="C70" s="58">
        <v>854</v>
      </c>
      <c r="D70" s="58">
        <v>496</v>
      </c>
      <c r="E70" s="58">
        <v>1</v>
      </c>
      <c r="F70" s="59"/>
      <c r="G70" s="60"/>
      <c r="H70" s="21">
        <f>C70/1000*D70/1000*E70*A70</f>
        <v>0</v>
      </c>
      <c r="I70" s="22">
        <f>R70*$I$9</f>
        <v>0</v>
      </c>
      <c r="J70" s="58"/>
      <c r="K70" s="58"/>
      <c r="L70" s="19">
        <f t="shared" si="1"/>
        <v>0</v>
      </c>
      <c r="M70" s="12">
        <f t="shared" si="2"/>
        <v>0</v>
      </c>
    </row>
    <row r="71" spans="1:13" s="1" customFormat="1" ht="18.75" x14ac:dyDescent="0.25">
      <c r="A71" s="87"/>
      <c r="B71" s="58" t="s">
        <v>215</v>
      </c>
      <c r="C71" s="58">
        <v>854</v>
      </c>
      <c r="D71" s="58">
        <v>496</v>
      </c>
      <c r="E71" s="58">
        <v>1</v>
      </c>
      <c r="F71" s="59"/>
      <c r="G71" s="60"/>
      <c r="H71" s="60"/>
      <c r="I71" s="58"/>
      <c r="J71" s="59">
        <f>C71/1000*D71/1000*E71*A71</f>
        <v>0</v>
      </c>
      <c r="K71" s="22">
        <f>J71*$K$9</f>
        <v>0</v>
      </c>
      <c r="L71" s="19">
        <f t="shared" si="1"/>
        <v>0</v>
      </c>
      <c r="M71" s="12">
        <f t="shared" si="2"/>
        <v>0</v>
      </c>
    </row>
    <row r="72" spans="1:13" s="1" customFormat="1" ht="18.75" x14ac:dyDescent="0.25">
      <c r="A72" s="87"/>
      <c r="B72" s="58" t="s">
        <v>52</v>
      </c>
      <c r="C72" s="58">
        <v>954</v>
      </c>
      <c r="D72" s="58">
        <v>396</v>
      </c>
      <c r="E72" s="58">
        <v>2</v>
      </c>
      <c r="F72" s="59">
        <f t="shared" si="4"/>
        <v>0.75556800000000002</v>
      </c>
      <c r="G72" s="60">
        <f t="shared" si="5"/>
        <v>4401.9391679999999</v>
      </c>
      <c r="H72" s="60"/>
      <c r="I72" s="58"/>
      <c r="J72" s="58"/>
      <c r="K72" s="58"/>
      <c r="L72" s="19">
        <f t="shared" si="1"/>
        <v>0</v>
      </c>
      <c r="M72" s="12">
        <f t="shared" si="2"/>
        <v>0</v>
      </c>
    </row>
    <row r="73" spans="1:13" s="1" customFormat="1" ht="18.75" x14ac:dyDescent="0.25">
      <c r="A73" s="87"/>
      <c r="B73" s="58" t="s">
        <v>216</v>
      </c>
      <c r="C73" s="58">
        <v>854</v>
      </c>
      <c r="D73" s="58">
        <v>296</v>
      </c>
      <c r="E73" s="58">
        <v>2</v>
      </c>
      <c r="F73" s="59"/>
      <c r="G73" s="60"/>
      <c r="H73" s="21">
        <f>C73/1000*D73/1000*E73*A73</f>
        <v>0</v>
      </c>
      <c r="I73" s="22">
        <f>R73*$I$9</f>
        <v>0</v>
      </c>
      <c r="J73" s="58"/>
      <c r="K73" s="58"/>
      <c r="L73" s="19">
        <f t="shared" si="1"/>
        <v>0</v>
      </c>
      <c r="M73" s="12">
        <f t="shared" si="2"/>
        <v>0</v>
      </c>
    </row>
    <row r="74" spans="1:13" s="1" customFormat="1" ht="18.75" x14ac:dyDescent="0.25">
      <c r="A74" s="87"/>
      <c r="B74" s="58" t="s">
        <v>217</v>
      </c>
      <c r="C74" s="58">
        <v>854</v>
      </c>
      <c r="D74" s="58">
        <v>296</v>
      </c>
      <c r="E74" s="58">
        <v>2</v>
      </c>
      <c r="F74" s="59"/>
      <c r="G74" s="60"/>
      <c r="H74" s="60"/>
      <c r="I74" s="58"/>
      <c r="J74" s="59">
        <f>C74/1000*D74/1000*E74*A74</f>
        <v>0</v>
      </c>
      <c r="K74" s="22">
        <f>J74*$K$9</f>
        <v>0</v>
      </c>
      <c r="L74" s="19">
        <f t="shared" si="1"/>
        <v>0</v>
      </c>
      <c r="M74" s="12">
        <f t="shared" si="2"/>
        <v>0</v>
      </c>
    </row>
    <row r="75" spans="1:13" s="1" customFormat="1" ht="18.75" x14ac:dyDescent="0.25">
      <c r="A75" s="87"/>
      <c r="B75" s="58" t="s">
        <v>111</v>
      </c>
      <c r="C75" s="58">
        <v>954</v>
      </c>
      <c r="D75" s="58">
        <v>446</v>
      </c>
      <c r="E75" s="58">
        <v>2</v>
      </c>
      <c r="F75" s="59">
        <f t="shared" si="4"/>
        <v>0.85096799999999995</v>
      </c>
      <c r="G75" s="60">
        <f t="shared" si="5"/>
        <v>4957.739568</v>
      </c>
      <c r="H75" s="60"/>
      <c r="I75" s="58"/>
      <c r="J75" s="58"/>
      <c r="K75" s="58"/>
      <c r="L75" s="19">
        <f t="shared" si="1"/>
        <v>0</v>
      </c>
      <c r="M75" s="12">
        <f t="shared" si="2"/>
        <v>0</v>
      </c>
    </row>
    <row r="76" spans="1:13" s="1" customFormat="1" ht="18.75" x14ac:dyDescent="0.25">
      <c r="A76" s="87"/>
      <c r="B76" s="58" t="s">
        <v>218</v>
      </c>
      <c r="C76" s="58">
        <v>854</v>
      </c>
      <c r="D76" s="58">
        <v>346</v>
      </c>
      <c r="E76" s="58">
        <v>2</v>
      </c>
      <c r="F76" s="59"/>
      <c r="G76" s="60"/>
      <c r="H76" s="21">
        <f>C76/1000*D76/1000*E76*A76</f>
        <v>0</v>
      </c>
      <c r="I76" s="22">
        <f>R76*$I$9</f>
        <v>0</v>
      </c>
      <c r="J76" s="58"/>
      <c r="K76" s="58"/>
      <c r="L76" s="19">
        <f t="shared" ref="L76:L105" si="6">A76*G76</f>
        <v>0</v>
      </c>
      <c r="M76" s="12">
        <f t="shared" ref="M76:M105" si="7">F76*A76</f>
        <v>0</v>
      </c>
    </row>
    <row r="77" spans="1:13" s="1" customFormat="1" ht="18.75" x14ac:dyDescent="0.25">
      <c r="A77" s="87"/>
      <c r="B77" s="58" t="s">
        <v>219</v>
      </c>
      <c r="C77" s="58">
        <v>854</v>
      </c>
      <c r="D77" s="58">
        <v>346</v>
      </c>
      <c r="E77" s="58">
        <v>2</v>
      </c>
      <c r="F77" s="59"/>
      <c r="G77" s="60"/>
      <c r="H77" s="60"/>
      <c r="I77" s="58"/>
      <c r="J77" s="59">
        <f>C77/1000*D77/1000*E77*A77</f>
        <v>0</v>
      </c>
      <c r="K77" s="22">
        <f>J77*$K$9</f>
        <v>0</v>
      </c>
      <c r="L77" s="19">
        <f t="shared" si="6"/>
        <v>0</v>
      </c>
      <c r="M77" s="12">
        <f t="shared" si="7"/>
        <v>0</v>
      </c>
    </row>
    <row r="78" spans="1:13" s="1" customFormat="1" ht="18.75" x14ac:dyDescent="0.25">
      <c r="A78" s="87"/>
      <c r="B78" s="58" t="s">
        <v>70</v>
      </c>
      <c r="C78" s="58">
        <v>954</v>
      </c>
      <c r="D78" s="58">
        <v>396</v>
      </c>
      <c r="E78" s="58">
        <v>1</v>
      </c>
      <c r="F78" s="59">
        <f t="shared" si="4"/>
        <v>0.37778400000000001</v>
      </c>
      <c r="G78" s="60">
        <f t="shared" si="5"/>
        <v>2200.9695839999999</v>
      </c>
      <c r="H78" s="60"/>
      <c r="I78" s="58"/>
      <c r="J78" s="58"/>
      <c r="K78" s="58"/>
      <c r="L78" s="19">
        <f t="shared" si="6"/>
        <v>0</v>
      </c>
      <c r="M78" s="12">
        <f t="shared" si="7"/>
        <v>0</v>
      </c>
    </row>
    <row r="79" spans="1:13" s="1" customFormat="1" ht="18.75" x14ac:dyDescent="0.25">
      <c r="A79" s="87"/>
      <c r="B79" s="58" t="s">
        <v>248</v>
      </c>
      <c r="C79" s="58">
        <v>854</v>
      </c>
      <c r="D79" s="58">
        <v>296</v>
      </c>
      <c r="E79" s="58">
        <v>1</v>
      </c>
      <c r="F79" s="59"/>
      <c r="G79" s="60"/>
      <c r="H79" s="21">
        <f>C79/1000*D79/1000*E79*A79</f>
        <v>0</v>
      </c>
      <c r="I79" s="22">
        <f>R79*$I$9</f>
        <v>0</v>
      </c>
      <c r="J79" s="58"/>
      <c r="K79" s="58"/>
      <c r="L79" s="19">
        <f t="shared" si="6"/>
        <v>0</v>
      </c>
      <c r="M79" s="12">
        <f t="shared" si="7"/>
        <v>0</v>
      </c>
    </row>
    <row r="80" spans="1:13" s="1" customFormat="1" ht="18.75" x14ac:dyDescent="0.25">
      <c r="A80" s="87"/>
      <c r="B80" s="58" t="s">
        <v>249</v>
      </c>
      <c r="C80" s="58">
        <v>854</v>
      </c>
      <c r="D80" s="58">
        <v>296</v>
      </c>
      <c r="E80" s="58">
        <v>1</v>
      </c>
      <c r="F80" s="59"/>
      <c r="G80" s="60"/>
      <c r="H80" s="60"/>
      <c r="I80" s="58"/>
      <c r="J80" s="59">
        <f>C80/1000*D80/1000*E80*A80</f>
        <v>0</v>
      </c>
      <c r="K80" s="22">
        <f>J80*$K$9</f>
        <v>0</v>
      </c>
      <c r="L80" s="19">
        <f t="shared" si="6"/>
        <v>0</v>
      </c>
      <c r="M80" s="12">
        <f t="shared" si="7"/>
        <v>0</v>
      </c>
    </row>
    <row r="81" spans="1:13" s="1" customFormat="1" ht="18.75" x14ac:dyDescent="0.25">
      <c r="A81" s="87"/>
      <c r="B81" s="58" t="s">
        <v>71</v>
      </c>
      <c r="C81" s="58">
        <v>954</v>
      </c>
      <c r="D81" s="58">
        <v>362</v>
      </c>
      <c r="E81" s="58">
        <v>1</v>
      </c>
      <c r="F81" s="59">
        <f t="shared" si="4"/>
        <v>0.34534799999999999</v>
      </c>
      <c r="G81" s="60">
        <f t="shared" si="5"/>
        <v>2011.9974479999998</v>
      </c>
      <c r="H81" s="60"/>
      <c r="I81" s="58"/>
      <c r="J81" s="58"/>
      <c r="K81" s="58"/>
      <c r="L81" s="19">
        <f t="shared" si="6"/>
        <v>0</v>
      </c>
      <c r="M81" s="12">
        <f t="shared" si="7"/>
        <v>0</v>
      </c>
    </row>
    <row r="82" spans="1:13" s="1" customFormat="1" ht="18.75" x14ac:dyDescent="0.25">
      <c r="A82" s="87"/>
      <c r="B82" s="58" t="s">
        <v>250</v>
      </c>
      <c r="C82" s="58">
        <v>854</v>
      </c>
      <c r="D82" s="58">
        <v>262</v>
      </c>
      <c r="E82" s="58">
        <v>1</v>
      </c>
      <c r="F82" s="59"/>
      <c r="G82" s="60"/>
      <c r="H82" s="21">
        <f>C82/1000*D82/1000*E82*A82</f>
        <v>0</v>
      </c>
      <c r="I82" s="22">
        <f>R82*$I$9</f>
        <v>0</v>
      </c>
      <c r="J82" s="58"/>
      <c r="K82" s="58"/>
      <c r="L82" s="19">
        <f t="shared" si="6"/>
        <v>0</v>
      </c>
      <c r="M82" s="12">
        <f t="shared" si="7"/>
        <v>0</v>
      </c>
    </row>
    <row r="83" spans="1:13" s="1" customFormat="1" ht="18.75" x14ac:dyDescent="0.25">
      <c r="A83" s="87"/>
      <c r="B83" s="58" t="s">
        <v>251</v>
      </c>
      <c r="C83" s="58">
        <v>854</v>
      </c>
      <c r="D83" s="58">
        <v>262</v>
      </c>
      <c r="E83" s="58">
        <v>1</v>
      </c>
      <c r="F83" s="59"/>
      <c r="G83" s="60"/>
      <c r="H83" s="60"/>
      <c r="I83" s="58"/>
      <c r="J83" s="59">
        <f>C83/1000*D83/1000*E83*A83</f>
        <v>0</v>
      </c>
      <c r="K83" s="22">
        <f>J83*$K$9</f>
        <v>0</v>
      </c>
      <c r="L83" s="19">
        <f t="shared" si="6"/>
        <v>0</v>
      </c>
      <c r="M83" s="12">
        <f t="shared" si="7"/>
        <v>0</v>
      </c>
    </row>
    <row r="84" spans="1:13" s="1" customFormat="1" ht="18.75" x14ac:dyDescent="0.25">
      <c r="A84" s="87"/>
      <c r="B84" s="58" t="s">
        <v>53</v>
      </c>
      <c r="C84" s="58">
        <v>356</v>
      </c>
      <c r="D84" s="58">
        <v>496</v>
      </c>
      <c r="E84" s="58">
        <v>1</v>
      </c>
      <c r="F84" s="59">
        <f t="shared" si="4"/>
        <v>0.17657599999999998</v>
      </c>
      <c r="G84" s="60">
        <f t="shared" si="5"/>
        <v>1028.7317759999999</v>
      </c>
      <c r="H84" s="60"/>
      <c r="I84" s="18"/>
      <c r="J84" s="18"/>
      <c r="K84" s="18"/>
      <c r="L84" s="19">
        <f t="shared" si="6"/>
        <v>0</v>
      </c>
      <c r="M84" s="12">
        <f t="shared" si="7"/>
        <v>0</v>
      </c>
    </row>
    <row r="85" spans="1:13" s="1" customFormat="1" ht="18.75" x14ac:dyDescent="0.25">
      <c r="A85" s="87"/>
      <c r="B85" s="58" t="s">
        <v>54</v>
      </c>
      <c r="C85" s="58">
        <v>356</v>
      </c>
      <c r="D85" s="58">
        <v>596</v>
      </c>
      <c r="E85" s="58">
        <v>1</v>
      </c>
      <c r="F85" s="59">
        <f t="shared" si="4"/>
        <v>0.21217599999999998</v>
      </c>
      <c r="G85" s="60">
        <f t="shared" si="5"/>
        <v>1236.1373759999999</v>
      </c>
      <c r="H85" s="60"/>
      <c r="I85" s="18"/>
      <c r="J85" s="18"/>
      <c r="K85" s="18"/>
      <c r="L85" s="19">
        <f t="shared" si="6"/>
        <v>0</v>
      </c>
      <c r="M85" s="12">
        <f t="shared" si="7"/>
        <v>0</v>
      </c>
    </row>
    <row r="86" spans="1:13" s="1" customFormat="1" ht="18.75" x14ac:dyDescent="0.25">
      <c r="A86" s="87"/>
      <c r="B86" s="58" t="s">
        <v>316</v>
      </c>
      <c r="C86" s="58">
        <v>356</v>
      </c>
      <c r="D86" s="58">
        <v>596</v>
      </c>
      <c r="E86" s="58">
        <v>1</v>
      </c>
      <c r="F86" s="59">
        <f t="shared" si="4"/>
        <v>0.21217599999999998</v>
      </c>
      <c r="G86" s="60">
        <f t="shared" si="5"/>
        <v>1236.1373759999999</v>
      </c>
      <c r="H86" s="60"/>
      <c r="I86" s="18"/>
      <c r="J86" s="18"/>
      <c r="K86" s="18"/>
      <c r="L86" s="19">
        <f t="shared" si="6"/>
        <v>0</v>
      </c>
      <c r="M86" s="12">
        <f t="shared" si="7"/>
        <v>0</v>
      </c>
    </row>
    <row r="87" spans="1:13" s="1" customFormat="1" ht="18.75" x14ac:dyDescent="0.25">
      <c r="A87" s="87"/>
      <c r="B87" s="58" t="s">
        <v>55</v>
      </c>
      <c r="C87" s="58">
        <v>356</v>
      </c>
      <c r="D87" s="58">
        <v>796</v>
      </c>
      <c r="E87" s="58">
        <v>1</v>
      </c>
      <c r="F87" s="59">
        <f t="shared" si="4"/>
        <v>0.28337600000000002</v>
      </c>
      <c r="G87" s="60">
        <f t="shared" si="5"/>
        <v>1650.948576</v>
      </c>
      <c r="H87" s="60"/>
      <c r="I87" s="18"/>
      <c r="J87" s="18"/>
      <c r="K87" s="18"/>
      <c r="L87" s="19">
        <f t="shared" si="6"/>
        <v>0</v>
      </c>
      <c r="M87" s="12">
        <f t="shared" si="7"/>
        <v>0</v>
      </c>
    </row>
    <row r="88" spans="1:13" s="1" customFormat="1" ht="18.75" x14ac:dyDescent="0.25">
      <c r="A88" s="87"/>
      <c r="B88" s="58" t="s">
        <v>317</v>
      </c>
      <c r="C88" s="58">
        <v>356</v>
      </c>
      <c r="D88" s="58">
        <v>796</v>
      </c>
      <c r="E88" s="58">
        <v>1</v>
      </c>
      <c r="F88" s="59">
        <f t="shared" si="4"/>
        <v>0.28337600000000002</v>
      </c>
      <c r="G88" s="60">
        <f t="shared" si="5"/>
        <v>1650.948576</v>
      </c>
      <c r="H88" s="60"/>
      <c r="I88" s="18"/>
      <c r="J88" s="18"/>
      <c r="K88" s="18"/>
      <c r="L88" s="19">
        <f t="shared" si="6"/>
        <v>0</v>
      </c>
      <c r="M88" s="12">
        <f t="shared" si="7"/>
        <v>0</v>
      </c>
    </row>
    <row r="89" spans="1:13" s="1" customFormat="1" ht="18.75" x14ac:dyDescent="0.25">
      <c r="A89" s="87"/>
      <c r="B89" s="58" t="s">
        <v>56</v>
      </c>
      <c r="C89" s="58">
        <v>356</v>
      </c>
      <c r="D89" s="58">
        <v>896</v>
      </c>
      <c r="E89" s="58">
        <v>1</v>
      </c>
      <c r="F89" s="59">
        <f t="shared" ref="F89:F95" si="8">((C89/1000)*(D89/1000))*E89</f>
        <v>0.31897599999999998</v>
      </c>
      <c r="G89" s="60">
        <f t="shared" ref="G89:G105" si="9">F89*$G$9</f>
        <v>1858.3541759999998</v>
      </c>
      <c r="H89" s="60"/>
      <c r="I89" s="18"/>
      <c r="J89" s="18"/>
      <c r="K89" s="18"/>
      <c r="L89" s="19">
        <f t="shared" si="6"/>
        <v>0</v>
      </c>
      <c r="M89" s="12">
        <f t="shared" si="7"/>
        <v>0</v>
      </c>
    </row>
    <row r="90" spans="1:13" s="1" customFormat="1" ht="18.75" x14ac:dyDescent="0.25">
      <c r="A90" s="87"/>
      <c r="B90" s="58" t="s">
        <v>318</v>
      </c>
      <c r="C90" s="58">
        <v>356</v>
      </c>
      <c r="D90" s="58">
        <v>896</v>
      </c>
      <c r="E90" s="58">
        <v>1</v>
      </c>
      <c r="F90" s="59">
        <f t="shared" si="8"/>
        <v>0.31897599999999998</v>
      </c>
      <c r="G90" s="60">
        <f t="shared" si="9"/>
        <v>1858.3541759999998</v>
      </c>
      <c r="H90" s="60"/>
      <c r="I90" s="18"/>
      <c r="J90" s="18"/>
      <c r="K90" s="18"/>
      <c r="L90" s="19">
        <f t="shared" si="6"/>
        <v>0</v>
      </c>
      <c r="M90" s="12">
        <f t="shared" si="7"/>
        <v>0</v>
      </c>
    </row>
    <row r="91" spans="1:13" s="1" customFormat="1" ht="18.75" x14ac:dyDescent="0.25">
      <c r="A91" s="87"/>
      <c r="B91" s="58" t="s">
        <v>57</v>
      </c>
      <c r="C91" s="58">
        <v>356</v>
      </c>
      <c r="D91" s="58">
        <v>596</v>
      </c>
      <c r="E91" s="58">
        <v>2</v>
      </c>
      <c r="F91" s="59">
        <f t="shared" si="8"/>
        <v>0.42435199999999995</v>
      </c>
      <c r="G91" s="60">
        <f t="shared" si="9"/>
        <v>2472.2747519999998</v>
      </c>
      <c r="H91" s="60"/>
      <c r="I91" s="18"/>
      <c r="J91" s="18"/>
      <c r="K91" s="18"/>
      <c r="L91" s="19">
        <f t="shared" si="6"/>
        <v>0</v>
      </c>
      <c r="M91" s="12">
        <f t="shared" si="7"/>
        <v>0</v>
      </c>
    </row>
    <row r="92" spans="1:13" s="1" customFormat="1" ht="18.75" x14ac:dyDescent="0.25">
      <c r="A92" s="87"/>
      <c r="B92" s="58" t="s">
        <v>58</v>
      </c>
      <c r="C92" s="58">
        <v>356</v>
      </c>
      <c r="D92" s="58">
        <v>796</v>
      </c>
      <c r="E92" s="58">
        <v>2</v>
      </c>
      <c r="F92" s="59">
        <f t="shared" si="8"/>
        <v>0.56675200000000003</v>
      </c>
      <c r="G92" s="60">
        <f t="shared" si="9"/>
        <v>3301.897152</v>
      </c>
      <c r="H92" s="60"/>
      <c r="I92" s="18"/>
      <c r="J92" s="18"/>
      <c r="K92" s="18"/>
      <c r="L92" s="19">
        <f t="shared" si="6"/>
        <v>0</v>
      </c>
      <c r="M92" s="12">
        <f t="shared" si="7"/>
        <v>0</v>
      </c>
    </row>
    <row r="93" spans="1:13" s="1" customFormat="1" ht="18.75" x14ac:dyDescent="0.25">
      <c r="A93" s="87"/>
      <c r="B93" s="58" t="s">
        <v>59</v>
      </c>
      <c r="C93" s="58">
        <v>356</v>
      </c>
      <c r="D93" s="58">
        <v>896</v>
      </c>
      <c r="E93" s="58">
        <v>2</v>
      </c>
      <c r="F93" s="59">
        <f t="shared" si="8"/>
        <v>0.63795199999999996</v>
      </c>
      <c r="G93" s="60">
        <f t="shared" si="9"/>
        <v>3716.7083519999996</v>
      </c>
      <c r="H93" s="60"/>
      <c r="I93" s="18"/>
      <c r="J93" s="18"/>
      <c r="K93" s="18"/>
      <c r="L93" s="19">
        <f t="shared" si="6"/>
        <v>0</v>
      </c>
      <c r="M93" s="12">
        <f t="shared" si="7"/>
        <v>0</v>
      </c>
    </row>
    <row r="94" spans="1:13" s="1" customFormat="1" ht="18.75" x14ac:dyDescent="0.25">
      <c r="A94" s="87"/>
      <c r="B94" s="58" t="s">
        <v>63</v>
      </c>
      <c r="C94" s="58">
        <v>356</v>
      </c>
      <c r="D94" s="58">
        <v>596</v>
      </c>
      <c r="E94" s="58">
        <v>1</v>
      </c>
      <c r="F94" s="59">
        <f t="shared" si="8"/>
        <v>0.21217599999999998</v>
      </c>
      <c r="G94" s="60">
        <f t="shared" si="9"/>
        <v>1236.1373759999999</v>
      </c>
      <c r="H94" s="60"/>
      <c r="I94" s="18"/>
      <c r="J94" s="18"/>
      <c r="K94" s="18"/>
      <c r="L94" s="19">
        <f t="shared" si="6"/>
        <v>0</v>
      </c>
      <c r="M94" s="12">
        <f t="shared" si="7"/>
        <v>0</v>
      </c>
    </row>
    <row r="95" spans="1:13" s="1" customFormat="1" ht="18.75" x14ac:dyDescent="0.25">
      <c r="A95" s="91"/>
      <c r="B95" s="75" t="s">
        <v>64</v>
      </c>
      <c r="C95" s="75">
        <v>494</v>
      </c>
      <c r="D95" s="75">
        <v>596</v>
      </c>
      <c r="E95" s="75">
        <v>1</v>
      </c>
      <c r="F95" s="73">
        <f t="shared" si="8"/>
        <v>0.29442399999999996</v>
      </c>
      <c r="G95" s="74">
        <f t="shared" si="9"/>
        <v>1715.3142239999997</v>
      </c>
      <c r="H95" s="74"/>
      <c r="I95" s="18"/>
      <c r="J95" s="18"/>
      <c r="K95" s="18"/>
      <c r="L95" s="19">
        <f t="shared" si="6"/>
        <v>0</v>
      </c>
      <c r="M95" s="12">
        <f t="shared" si="7"/>
        <v>0</v>
      </c>
    </row>
    <row r="96" spans="1:13" s="1" customFormat="1" ht="18.75" x14ac:dyDescent="0.25">
      <c r="A96" s="77"/>
      <c r="B96" s="92" t="s">
        <v>293</v>
      </c>
      <c r="C96" s="93">
        <v>354</v>
      </c>
      <c r="D96" s="93">
        <v>296</v>
      </c>
      <c r="E96" s="93">
        <v>1</v>
      </c>
      <c r="F96" s="94">
        <v>0.10478399999999999</v>
      </c>
      <c r="G96" s="60">
        <f t="shared" si="9"/>
        <v>610.47158399999989</v>
      </c>
      <c r="H96" s="60"/>
      <c r="I96" s="18"/>
      <c r="J96" s="18"/>
      <c r="K96" s="18"/>
      <c r="L96" s="19">
        <f t="shared" si="6"/>
        <v>0</v>
      </c>
      <c r="M96" s="12">
        <f t="shared" si="7"/>
        <v>0</v>
      </c>
    </row>
    <row r="97" spans="1:13" s="1" customFormat="1" ht="18.75" x14ac:dyDescent="0.25">
      <c r="A97" s="77"/>
      <c r="B97" s="92" t="s">
        <v>294</v>
      </c>
      <c r="C97" s="93">
        <v>356</v>
      </c>
      <c r="D97" s="93">
        <v>396</v>
      </c>
      <c r="E97" s="93">
        <v>1</v>
      </c>
      <c r="F97" s="94">
        <v>0.14097599999999999</v>
      </c>
      <c r="G97" s="60">
        <f t="shared" si="9"/>
        <v>821.32617599999992</v>
      </c>
      <c r="H97" s="60"/>
      <c r="I97" s="18"/>
      <c r="J97" s="18"/>
      <c r="K97" s="18"/>
      <c r="L97" s="19">
        <f t="shared" si="6"/>
        <v>0</v>
      </c>
      <c r="M97" s="12">
        <f t="shared" si="7"/>
        <v>0</v>
      </c>
    </row>
    <row r="98" spans="1:13" s="1" customFormat="1" x14ac:dyDescent="0.25">
      <c r="A98" s="99"/>
      <c r="B98" s="105" t="s">
        <v>295</v>
      </c>
      <c r="C98" s="93">
        <v>356</v>
      </c>
      <c r="D98" s="93">
        <v>270</v>
      </c>
      <c r="E98" s="93">
        <v>1</v>
      </c>
      <c r="F98" s="104">
        <v>0.18547599999999997</v>
      </c>
      <c r="G98" s="60">
        <f t="shared" si="9"/>
        <v>1080.5831759999999</v>
      </c>
      <c r="H98" s="60"/>
      <c r="I98" s="18"/>
      <c r="J98" s="18"/>
      <c r="K98" s="18"/>
      <c r="L98" s="19">
        <f t="shared" si="6"/>
        <v>0</v>
      </c>
      <c r="M98" s="12">
        <f t="shared" si="7"/>
        <v>0</v>
      </c>
    </row>
    <row r="99" spans="1:13" s="1" customFormat="1" x14ac:dyDescent="0.25">
      <c r="A99" s="100"/>
      <c r="B99" s="105"/>
      <c r="C99" s="93">
        <v>356</v>
      </c>
      <c r="D99" s="93">
        <v>251</v>
      </c>
      <c r="E99" s="93">
        <v>1</v>
      </c>
      <c r="F99" s="104"/>
      <c r="G99" s="60">
        <f t="shared" si="9"/>
        <v>0</v>
      </c>
      <c r="H99" s="60"/>
      <c r="I99" s="18"/>
      <c r="J99" s="18"/>
      <c r="K99" s="18"/>
      <c r="L99" s="19">
        <f t="shared" si="6"/>
        <v>0</v>
      </c>
      <c r="M99" s="12">
        <f t="shared" si="7"/>
        <v>0</v>
      </c>
    </row>
    <row r="100" spans="1:13" s="1" customFormat="1" x14ac:dyDescent="0.25">
      <c r="A100" s="99"/>
      <c r="B100" s="105" t="s">
        <v>296</v>
      </c>
      <c r="C100" s="93">
        <v>356</v>
      </c>
      <c r="D100" s="93">
        <v>270</v>
      </c>
      <c r="E100" s="93">
        <v>1</v>
      </c>
      <c r="F100" s="104">
        <v>0.18547599999999997</v>
      </c>
      <c r="G100" s="60">
        <f t="shared" si="9"/>
        <v>1080.5831759999999</v>
      </c>
      <c r="H100" s="60"/>
      <c r="I100" s="18"/>
      <c r="J100" s="18"/>
      <c r="K100" s="18"/>
      <c r="L100" s="19">
        <f t="shared" si="6"/>
        <v>0</v>
      </c>
      <c r="M100" s="12">
        <f t="shared" si="7"/>
        <v>0</v>
      </c>
    </row>
    <row r="101" spans="1:13" s="1" customFormat="1" x14ac:dyDescent="0.25">
      <c r="A101" s="100"/>
      <c r="B101" s="105"/>
      <c r="C101" s="93">
        <v>356</v>
      </c>
      <c r="D101" s="93">
        <v>251</v>
      </c>
      <c r="E101" s="93">
        <v>1</v>
      </c>
      <c r="F101" s="104"/>
      <c r="G101" s="60">
        <f t="shared" si="9"/>
        <v>0</v>
      </c>
      <c r="H101" s="60"/>
      <c r="I101" s="18"/>
      <c r="J101" s="18"/>
      <c r="K101" s="18"/>
      <c r="L101" s="19">
        <f t="shared" si="6"/>
        <v>0</v>
      </c>
      <c r="M101" s="12">
        <f t="shared" si="7"/>
        <v>0</v>
      </c>
    </row>
    <row r="102" spans="1:13" s="1" customFormat="1" x14ac:dyDescent="0.25">
      <c r="A102" s="99"/>
      <c r="B102" s="105" t="s">
        <v>297</v>
      </c>
      <c r="C102" s="93">
        <v>354</v>
      </c>
      <c r="D102" s="93">
        <v>533</v>
      </c>
      <c r="E102" s="93">
        <v>1</v>
      </c>
      <c r="F102" s="104">
        <v>0.39081599999999994</v>
      </c>
      <c r="G102" s="60">
        <f t="shared" si="9"/>
        <v>2276.8940159999997</v>
      </c>
      <c r="H102" s="60"/>
      <c r="I102" s="18"/>
      <c r="J102" s="18"/>
      <c r="K102" s="18"/>
      <c r="L102" s="19">
        <f t="shared" si="6"/>
        <v>0</v>
      </c>
      <c r="M102" s="12">
        <f t="shared" si="7"/>
        <v>0</v>
      </c>
    </row>
    <row r="103" spans="1:13" s="1" customFormat="1" x14ac:dyDescent="0.25">
      <c r="A103" s="100"/>
      <c r="B103" s="105"/>
      <c r="C103" s="93">
        <v>354</v>
      </c>
      <c r="D103" s="93">
        <v>571</v>
      </c>
      <c r="E103" s="93">
        <v>1</v>
      </c>
      <c r="F103" s="104"/>
      <c r="G103" s="60">
        <f t="shared" si="9"/>
        <v>0</v>
      </c>
      <c r="H103" s="60"/>
      <c r="I103" s="18"/>
      <c r="J103" s="18"/>
      <c r="K103" s="18"/>
      <c r="L103" s="19">
        <f t="shared" si="6"/>
        <v>0</v>
      </c>
      <c r="M103" s="12">
        <f t="shared" si="7"/>
        <v>0</v>
      </c>
    </row>
    <row r="104" spans="1:13" s="1" customFormat="1" ht="18.75" x14ac:dyDescent="0.25">
      <c r="A104" s="77"/>
      <c r="B104" s="92" t="s">
        <v>298</v>
      </c>
      <c r="C104" s="93">
        <v>356</v>
      </c>
      <c r="D104" s="93">
        <v>796</v>
      </c>
      <c r="E104" s="93">
        <v>1</v>
      </c>
      <c r="F104" s="94">
        <v>0.28337600000000002</v>
      </c>
      <c r="G104" s="60">
        <f t="shared" si="9"/>
        <v>1650.948576</v>
      </c>
      <c r="H104" s="60"/>
      <c r="I104" s="18"/>
      <c r="J104" s="18"/>
      <c r="K104" s="18"/>
      <c r="L104" s="19">
        <f t="shared" si="6"/>
        <v>0</v>
      </c>
      <c r="M104" s="12">
        <f t="shared" si="7"/>
        <v>0</v>
      </c>
    </row>
    <row r="105" spans="1:13" s="1" customFormat="1" ht="18.75" x14ac:dyDescent="0.25">
      <c r="A105" s="77"/>
      <c r="B105" s="92" t="s">
        <v>299</v>
      </c>
      <c r="C105" s="93">
        <v>356</v>
      </c>
      <c r="D105" s="93">
        <v>896</v>
      </c>
      <c r="E105" s="93">
        <v>1</v>
      </c>
      <c r="F105" s="94">
        <v>0.31897599999999998</v>
      </c>
      <c r="G105" s="60">
        <f t="shared" si="9"/>
        <v>1858.3541759999998</v>
      </c>
      <c r="H105" s="60"/>
      <c r="I105" s="18"/>
      <c r="J105" s="18"/>
      <c r="K105" s="18"/>
      <c r="L105" s="19">
        <f t="shared" si="6"/>
        <v>0</v>
      </c>
      <c r="M105" s="12">
        <f t="shared" si="7"/>
        <v>0</v>
      </c>
    </row>
    <row r="106" spans="1:13" s="1" customFormat="1" ht="29.25" customHeight="1" thickBot="1" x14ac:dyDescent="0.3">
      <c r="A106" s="137" t="s">
        <v>245</v>
      </c>
      <c r="B106" s="137"/>
      <c r="C106" s="137"/>
      <c r="D106" s="137"/>
      <c r="E106" s="137"/>
      <c r="F106" s="137"/>
      <c r="G106" s="137"/>
      <c r="H106" s="201"/>
      <c r="I106" s="201"/>
      <c r="J106" s="201"/>
      <c r="K106" s="201"/>
      <c r="L106" s="19"/>
      <c r="M106" s="12"/>
    </row>
    <row r="107" spans="1:13" s="1" customFormat="1" ht="18.75" x14ac:dyDescent="0.25">
      <c r="A107" s="13"/>
      <c r="B107" s="14" t="s">
        <v>72</v>
      </c>
      <c r="C107" s="14">
        <v>714</v>
      </c>
      <c r="D107" s="14">
        <v>146</v>
      </c>
      <c r="E107" s="14">
        <v>1</v>
      </c>
      <c r="F107" s="23">
        <f t="shared" ref="F107:F129" si="10">((C107/1000)*(D107/1000))*E107</f>
        <v>0.10424399999999999</v>
      </c>
      <c r="G107" s="16">
        <f t="shared" ref="G107:G111" si="11">$G$9*F107</f>
        <v>607.32554399999992</v>
      </c>
      <c r="H107" s="60"/>
      <c r="I107" s="18"/>
      <c r="J107" s="18"/>
      <c r="K107" s="18"/>
      <c r="L107" s="19">
        <f t="shared" ref="L107:L170" si="12">A107*G107</f>
        <v>0</v>
      </c>
      <c r="M107" s="12">
        <f t="shared" ref="M107:M170" si="13">F107*A107</f>
        <v>0</v>
      </c>
    </row>
    <row r="108" spans="1:13" s="1" customFormat="1" ht="18.75" x14ac:dyDescent="0.25">
      <c r="A108" s="85"/>
      <c r="B108" s="58" t="s">
        <v>185</v>
      </c>
      <c r="C108" s="58">
        <v>714</v>
      </c>
      <c r="D108" s="58">
        <v>146</v>
      </c>
      <c r="E108" s="58">
        <v>1</v>
      </c>
      <c r="F108" s="59">
        <f t="shared" si="10"/>
        <v>0.10424399999999999</v>
      </c>
      <c r="G108" s="60">
        <f t="shared" si="11"/>
        <v>607.32554399999992</v>
      </c>
      <c r="H108" s="60"/>
      <c r="I108" s="18"/>
      <c r="J108" s="18"/>
      <c r="K108" s="18"/>
      <c r="L108" s="19">
        <f t="shared" si="12"/>
        <v>0</v>
      </c>
      <c r="M108" s="12">
        <f t="shared" si="13"/>
        <v>0</v>
      </c>
    </row>
    <row r="109" spans="1:13" s="1" customFormat="1" ht="18.75" x14ac:dyDescent="0.25">
      <c r="A109" s="87"/>
      <c r="B109" s="58" t="s">
        <v>136</v>
      </c>
      <c r="C109" s="58">
        <v>714</v>
      </c>
      <c r="D109" s="58">
        <v>296</v>
      </c>
      <c r="E109" s="58">
        <v>1</v>
      </c>
      <c r="F109" s="59">
        <f t="shared" si="10"/>
        <v>0.21134399999999998</v>
      </c>
      <c r="G109" s="60">
        <f t="shared" si="11"/>
        <v>1231.2901439999998</v>
      </c>
      <c r="H109" s="60"/>
      <c r="I109" s="18"/>
      <c r="J109" s="18"/>
      <c r="K109" s="18"/>
      <c r="L109" s="19">
        <f t="shared" si="12"/>
        <v>0</v>
      </c>
      <c r="M109" s="12">
        <f t="shared" si="13"/>
        <v>0</v>
      </c>
    </row>
    <row r="110" spans="1:13" s="1" customFormat="1" ht="18.75" x14ac:dyDescent="0.25">
      <c r="A110" s="87"/>
      <c r="B110" s="58" t="s">
        <v>137</v>
      </c>
      <c r="C110" s="58">
        <v>714</v>
      </c>
      <c r="D110" s="58">
        <v>396</v>
      </c>
      <c r="E110" s="58">
        <v>1</v>
      </c>
      <c r="F110" s="59">
        <f t="shared" si="10"/>
        <v>0.282744</v>
      </c>
      <c r="G110" s="60">
        <f t="shared" si="11"/>
        <v>1647.2665440000001</v>
      </c>
      <c r="H110" s="60"/>
      <c r="I110" s="18"/>
      <c r="J110" s="18"/>
      <c r="K110" s="18"/>
      <c r="L110" s="19">
        <f t="shared" si="12"/>
        <v>0</v>
      </c>
      <c r="M110" s="12">
        <f t="shared" si="13"/>
        <v>0</v>
      </c>
    </row>
    <row r="111" spans="1:13" s="1" customFormat="1" ht="18.75" x14ac:dyDescent="0.25">
      <c r="A111" s="87"/>
      <c r="B111" s="58" t="s">
        <v>138</v>
      </c>
      <c r="C111" s="58">
        <v>714</v>
      </c>
      <c r="D111" s="58">
        <v>446</v>
      </c>
      <c r="E111" s="58">
        <v>1</v>
      </c>
      <c r="F111" s="59">
        <f t="shared" si="10"/>
        <v>0.318444</v>
      </c>
      <c r="G111" s="24">
        <f t="shared" si="11"/>
        <v>1855.2547440000001</v>
      </c>
      <c r="H111" s="24"/>
      <c r="I111" s="18"/>
      <c r="J111" s="18"/>
      <c r="K111" s="18"/>
      <c r="L111" s="19">
        <f t="shared" si="12"/>
        <v>0</v>
      </c>
      <c r="M111" s="12">
        <f t="shared" si="13"/>
        <v>0</v>
      </c>
    </row>
    <row r="112" spans="1:13" s="1" customFormat="1" ht="18.75" x14ac:dyDescent="0.25">
      <c r="A112" s="87"/>
      <c r="B112" s="58" t="s">
        <v>139</v>
      </c>
      <c r="C112" s="58">
        <v>714</v>
      </c>
      <c r="D112" s="58">
        <v>496</v>
      </c>
      <c r="E112" s="58">
        <v>1</v>
      </c>
      <c r="F112" s="59">
        <f t="shared" si="10"/>
        <v>0.35414399999999996</v>
      </c>
      <c r="G112" s="60">
        <f>F112*$G$9</f>
        <v>2063.2429439999996</v>
      </c>
      <c r="H112" s="60"/>
      <c r="I112" s="18"/>
      <c r="J112" s="18"/>
      <c r="K112" s="18"/>
      <c r="L112" s="19">
        <f t="shared" si="12"/>
        <v>0</v>
      </c>
      <c r="M112" s="12">
        <f t="shared" si="13"/>
        <v>0</v>
      </c>
    </row>
    <row r="113" spans="1:13" s="1" customFormat="1" ht="18.75" x14ac:dyDescent="0.25">
      <c r="A113" s="87"/>
      <c r="B113" s="58" t="s">
        <v>140</v>
      </c>
      <c r="C113" s="58">
        <v>714</v>
      </c>
      <c r="D113" s="58">
        <v>596</v>
      </c>
      <c r="E113" s="58">
        <v>1</v>
      </c>
      <c r="F113" s="59">
        <f t="shared" si="10"/>
        <v>0.42554399999999998</v>
      </c>
      <c r="G113" s="60">
        <f>F113*$G$9</f>
        <v>2479.2193440000001</v>
      </c>
      <c r="H113" s="60"/>
      <c r="I113" s="18"/>
      <c r="J113" s="18"/>
      <c r="K113" s="18"/>
      <c r="L113" s="19">
        <f t="shared" si="12"/>
        <v>0</v>
      </c>
      <c r="M113" s="12">
        <f t="shared" si="13"/>
        <v>0</v>
      </c>
    </row>
    <row r="114" spans="1:13" s="1" customFormat="1" ht="18.75" x14ac:dyDescent="0.25">
      <c r="A114" s="87"/>
      <c r="B114" s="58" t="s">
        <v>239</v>
      </c>
      <c r="C114" s="58">
        <v>356</v>
      </c>
      <c r="D114" s="58">
        <v>896</v>
      </c>
      <c r="E114" s="58">
        <v>1</v>
      </c>
      <c r="F114" s="59">
        <f t="shared" si="10"/>
        <v>0.31897599999999998</v>
      </c>
      <c r="G114" s="60">
        <f>F114*$G$9</f>
        <v>1858.3541759999998</v>
      </c>
      <c r="H114" s="60"/>
      <c r="I114" s="18"/>
      <c r="J114" s="18"/>
      <c r="K114" s="18"/>
      <c r="L114" s="19">
        <f t="shared" si="12"/>
        <v>0</v>
      </c>
      <c r="M114" s="12">
        <f t="shared" si="13"/>
        <v>0</v>
      </c>
    </row>
    <row r="115" spans="1:13" s="1" customFormat="1" ht="18.75" x14ac:dyDescent="0.25">
      <c r="A115" s="87"/>
      <c r="B115" s="58" t="s">
        <v>259</v>
      </c>
      <c r="C115" s="58">
        <v>714</v>
      </c>
      <c r="D115" s="58">
        <v>596</v>
      </c>
      <c r="E115" s="58">
        <v>1</v>
      </c>
      <c r="F115" s="59">
        <f t="shared" si="10"/>
        <v>0.42554399999999998</v>
      </c>
      <c r="G115" s="60">
        <f t="shared" ref="G115:G129" si="14">F115*$G$9</f>
        <v>2479.2193440000001</v>
      </c>
      <c r="H115" s="60"/>
      <c r="I115" s="60"/>
      <c r="J115" s="18"/>
      <c r="K115" s="18"/>
      <c r="L115" s="19">
        <f t="shared" si="12"/>
        <v>0</v>
      </c>
      <c r="M115" s="12">
        <f t="shared" si="13"/>
        <v>0</v>
      </c>
    </row>
    <row r="116" spans="1:13" s="1" customFormat="1" ht="18.75" x14ac:dyDescent="0.25">
      <c r="A116" s="87"/>
      <c r="B116" s="58" t="s">
        <v>260</v>
      </c>
      <c r="C116" s="58">
        <v>714</v>
      </c>
      <c r="D116" s="58">
        <v>596</v>
      </c>
      <c r="E116" s="58">
        <v>1</v>
      </c>
      <c r="F116" s="59">
        <f t="shared" si="10"/>
        <v>0.42554399999999998</v>
      </c>
      <c r="G116" s="60">
        <f t="shared" si="14"/>
        <v>2479.2193440000001</v>
      </c>
      <c r="H116" s="60"/>
      <c r="I116" s="60"/>
      <c r="J116" s="18"/>
      <c r="K116" s="18"/>
      <c r="L116" s="19">
        <f t="shared" si="12"/>
        <v>0</v>
      </c>
      <c r="M116" s="12">
        <f t="shared" si="13"/>
        <v>0</v>
      </c>
    </row>
    <row r="117" spans="1:13" s="1" customFormat="1" ht="18.75" x14ac:dyDescent="0.25">
      <c r="A117" s="87"/>
      <c r="B117" s="58" t="s">
        <v>319</v>
      </c>
      <c r="C117" s="58">
        <v>714</v>
      </c>
      <c r="D117" s="58">
        <v>596</v>
      </c>
      <c r="E117" s="58">
        <v>1</v>
      </c>
      <c r="F117" s="59">
        <f t="shared" si="10"/>
        <v>0.42554399999999998</v>
      </c>
      <c r="G117" s="60">
        <f t="shared" si="14"/>
        <v>2479.2193440000001</v>
      </c>
      <c r="H117" s="60"/>
      <c r="I117" s="60"/>
      <c r="J117" s="18"/>
      <c r="K117" s="18"/>
      <c r="L117" s="19">
        <f t="shared" si="12"/>
        <v>0</v>
      </c>
      <c r="M117" s="12">
        <f t="shared" si="13"/>
        <v>0</v>
      </c>
    </row>
    <row r="118" spans="1:13" s="1" customFormat="1" ht="18.75" x14ac:dyDescent="0.25">
      <c r="A118" s="87"/>
      <c r="B118" s="58" t="s">
        <v>279</v>
      </c>
      <c r="C118" s="58">
        <v>356</v>
      </c>
      <c r="D118" s="58">
        <v>596</v>
      </c>
      <c r="E118" s="58">
        <v>2</v>
      </c>
      <c r="F118" s="59">
        <f t="shared" si="10"/>
        <v>0.42435199999999995</v>
      </c>
      <c r="G118" s="60">
        <f t="shared" si="14"/>
        <v>2472.2747519999998</v>
      </c>
      <c r="H118" s="60"/>
      <c r="I118" s="60"/>
      <c r="J118" s="18"/>
      <c r="K118" s="18"/>
      <c r="L118" s="19">
        <f t="shared" si="12"/>
        <v>0</v>
      </c>
      <c r="M118" s="12">
        <f t="shared" si="13"/>
        <v>0</v>
      </c>
    </row>
    <row r="119" spans="1:13" s="1" customFormat="1" ht="18.75" x14ac:dyDescent="0.25">
      <c r="A119" s="87"/>
      <c r="B119" s="58" t="s">
        <v>261</v>
      </c>
      <c r="C119" s="58">
        <v>356</v>
      </c>
      <c r="D119" s="58">
        <v>596</v>
      </c>
      <c r="E119" s="58">
        <v>2</v>
      </c>
      <c r="F119" s="59">
        <f t="shared" si="10"/>
        <v>0.42435199999999995</v>
      </c>
      <c r="G119" s="60">
        <f t="shared" si="14"/>
        <v>2472.2747519999998</v>
      </c>
      <c r="H119" s="60"/>
      <c r="I119" s="60"/>
      <c r="J119" s="18"/>
      <c r="K119" s="18"/>
      <c r="L119" s="19">
        <f t="shared" si="12"/>
        <v>0</v>
      </c>
      <c r="M119" s="12">
        <f t="shared" si="13"/>
        <v>0</v>
      </c>
    </row>
    <row r="120" spans="1:13" s="1" customFormat="1" ht="18.75" x14ac:dyDescent="0.25">
      <c r="A120" s="87"/>
      <c r="B120" s="58" t="s">
        <v>320</v>
      </c>
      <c r="C120" s="58">
        <v>356</v>
      </c>
      <c r="D120" s="58">
        <v>596</v>
      </c>
      <c r="E120" s="58">
        <v>2</v>
      </c>
      <c r="F120" s="59">
        <f t="shared" si="10"/>
        <v>0.42435199999999995</v>
      </c>
      <c r="G120" s="60">
        <f t="shared" si="14"/>
        <v>2472.2747519999998</v>
      </c>
      <c r="H120" s="60"/>
      <c r="I120" s="60"/>
      <c r="J120" s="18"/>
      <c r="K120" s="18"/>
      <c r="L120" s="19">
        <f t="shared" si="12"/>
        <v>0</v>
      </c>
      <c r="M120" s="12">
        <f t="shared" si="13"/>
        <v>0</v>
      </c>
    </row>
    <row r="121" spans="1:13" s="1" customFormat="1" ht="18.75" x14ac:dyDescent="0.25">
      <c r="A121" s="87"/>
      <c r="B121" s="58" t="s">
        <v>280</v>
      </c>
      <c r="C121" s="58">
        <v>356</v>
      </c>
      <c r="D121" s="58">
        <v>796</v>
      </c>
      <c r="E121" s="58">
        <v>2</v>
      </c>
      <c r="F121" s="59">
        <f t="shared" si="10"/>
        <v>0.56675200000000003</v>
      </c>
      <c r="G121" s="60">
        <f t="shared" si="14"/>
        <v>3301.897152</v>
      </c>
      <c r="H121" s="60"/>
      <c r="I121" s="60"/>
      <c r="J121" s="18"/>
      <c r="K121" s="18"/>
      <c r="L121" s="19">
        <f t="shared" si="12"/>
        <v>0</v>
      </c>
      <c r="M121" s="12">
        <f t="shared" si="13"/>
        <v>0</v>
      </c>
    </row>
    <row r="122" spans="1:13" s="1" customFormat="1" ht="18.75" x14ac:dyDescent="0.25">
      <c r="A122" s="87"/>
      <c r="B122" s="58" t="s">
        <v>262</v>
      </c>
      <c r="C122" s="58">
        <v>356</v>
      </c>
      <c r="D122" s="58">
        <v>796</v>
      </c>
      <c r="E122" s="58">
        <v>2</v>
      </c>
      <c r="F122" s="59">
        <f t="shared" si="10"/>
        <v>0.56675200000000003</v>
      </c>
      <c r="G122" s="60">
        <f t="shared" si="14"/>
        <v>3301.897152</v>
      </c>
      <c r="H122" s="60"/>
      <c r="I122" s="60"/>
      <c r="J122" s="18"/>
      <c r="K122" s="18"/>
      <c r="L122" s="19">
        <f t="shared" si="12"/>
        <v>0</v>
      </c>
      <c r="M122" s="12">
        <f t="shared" si="13"/>
        <v>0</v>
      </c>
    </row>
    <row r="123" spans="1:13" s="1" customFormat="1" ht="18.75" x14ac:dyDescent="0.25">
      <c r="A123" s="87"/>
      <c r="B123" s="58" t="s">
        <v>321</v>
      </c>
      <c r="C123" s="58">
        <v>356</v>
      </c>
      <c r="D123" s="58">
        <v>796</v>
      </c>
      <c r="E123" s="58">
        <v>2</v>
      </c>
      <c r="F123" s="59">
        <f t="shared" si="10"/>
        <v>0.56675200000000003</v>
      </c>
      <c r="G123" s="60">
        <f t="shared" si="14"/>
        <v>3301.897152</v>
      </c>
      <c r="H123" s="60"/>
      <c r="I123" s="60"/>
      <c r="J123" s="18"/>
      <c r="K123" s="18"/>
      <c r="L123" s="19">
        <f t="shared" si="12"/>
        <v>0</v>
      </c>
      <c r="M123" s="12">
        <f t="shared" si="13"/>
        <v>0</v>
      </c>
    </row>
    <row r="124" spans="1:13" s="1" customFormat="1" ht="18.75" x14ac:dyDescent="0.25">
      <c r="A124" s="87"/>
      <c r="B124" s="58" t="s">
        <v>281</v>
      </c>
      <c r="C124" s="58">
        <v>356</v>
      </c>
      <c r="D124" s="58">
        <v>896</v>
      </c>
      <c r="E124" s="58">
        <v>2</v>
      </c>
      <c r="F124" s="59">
        <f t="shared" si="10"/>
        <v>0.63795199999999996</v>
      </c>
      <c r="G124" s="60">
        <f t="shared" si="14"/>
        <v>3716.7083519999996</v>
      </c>
      <c r="H124" s="60"/>
      <c r="I124" s="60"/>
      <c r="J124" s="18"/>
      <c r="K124" s="18"/>
      <c r="L124" s="19">
        <f t="shared" si="12"/>
        <v>0</v>
      </c>
      <c r="M124" s="12">
        <f t="shared" si="13"/>
        <v>0</v>
      </c>
    </row>
    <row r="125" spans="1:13" s="1" customFormat="1" ht="18.75" x14ac:dyDescent="0.25">
      <c r="A125" s="87"/>
      <c r="B125" s="58" t="s">
        <v>263</v>
      </c>
      <c r="C125" s="58">
        <v>356</v>
      </c>
      <c r="D125" s="58">
        <v>896</v>
      </c>
      <c r="E125" s="58">
        <v>2</v>
      </c>
      <c r="F125" s="59">
        <f t="shared" si="10"/>
        <v>0.63795199999999996</v>
      </c>
      <c r="G125" s="60">
        <f t="shared" si="14"/>
        <v>3716.7083519999996</v>
      </c>
      <c r="H125" s="60"/>
      <c r="I125" s="60"/>
      <c r="J125" s="18"/>
      <c r="K125" s="18"/>
      <c r="L125" s="19">
        <f t="shared" si="12"/>
        <v>0</v>
      </c>
      <c r="M125" s="12">
        <f t="shared" si="13"/>
        <v>0</v>
      </c>
    </row>
    <row r="126" spans="1:13" s="1" customFormat="1" ht="18.75" x14ac:dyDescent="0.25">
      <c r="A126" s="87"/>
      <c r="B126" s="58" t="s">
        <v>322</v>
      </c>
      <c r="C126" s="58">
        <v>356</v>
      </c>
      <c r="D126" s="58">
        <v>896</v>
      </c>
      <c r="E126" s="58">
        <v>2</v>
      </c>
      <c r="F126" s="59">
        <f t="shared" si="10"/>
        <v>0.63795199999999996</v>
      </c>
      <c r="G126" s="60">
        <f t="shared" si="14"/>
        <v>3716.7083519999996</v>
      </c>
      <c r="H126" s="60"/>
      <c r="I126" s="60"/>
      <c r="J126" s="18"/>
      <c r="K126" s="18"/>
      <c r="L126" s="19">
        <f t="shared" si="12"/>
        <v>0</v>
      </c>
      <c r="M126" s="12">
        <f t="shared" si="13"/>
        <v>0</v>
      </c>
    </row>
    <row r="127" spans="1:13" s="1" customFormat="1" ht="18.75" x14ac:dyDescent="0.25">
      <c r="A127" s="87"/>
      <c r="B127" s="58" t="s">
        <v>282</v>
      </c>
      <c r="C127" s="58">
        <v>356</v>
      </c>
      <c r="D127" s="58">
        <v>596</v>
      </c>
      <c r="E127" s="58">
        <v>2</v>
      </c>
      <c r="F127" s="59">
        <f t="shared" si="10"/>
        <v>0.42435199999999995</v>
      </c>
      <c r="G127" s="60">
        <f t="shared" si="14"/>
        <v>2472.2747519999998</v>
      </c>
      <c r="H127" s="60"/>
      <c r="I127" s="60"/>
      <c r="J127" s="18"/>
      <c r="K127" s="18"/>
      <c r="L127" s="19">
        <f t="shared" si="12"/>
        <v>0</v>
      </c>
      <c r="M127" s="12">
        <f t="shared" si="13"/>
        <v>0</v>
      </c>
    </row>
    <row r="128" spans="1:13" s="1" customFormat="1" ht="18.75" x14ac:dyDescent="0.25">
      <c r="A128" s="87"/>
      <c r="B128" s="58" t="s">
        <v>264</v>
      </c>
      <c r="C128" s="58">
        <v>356</v>
      </c>
      <c r="D128" s="58">
        <v>596</v>
      </c>
      <c r="E128" s="58">
        <v>2</v>
      </c>
      <c r="F128" s="59">
        <f t="shared" si="10"/>
        <v>0.42435199999999995</v>
      </c>
      <c r="G128" s="60">
        <f t="shared" si="14"/>
        <v>2472.2747519999998</v>
      </c>
      <c r="H128" s="60"/>
      <c r="I128" s="60"/>
      <c r="J128" s="18"/>
      <c r="K128" s="18"/>
      <c r="L128" s="19">
        <f t="shared" si="12"/>
        <v>0</v>
      </c>
      <c r="M128" s="12">
        <f t="shared" si="13"/>
        <v>0</v>
      </c>
    </row>
    <row r="129" spans="1:13" s="1" customFormat="1" ht="18.75" x14ac:dyDescent="0.25">
      <c r="A129" s="87"/>
      <c r="B129" s="58" t="s">
        <v>323</v>
      </c>
      <c r="C129" s="58">
        <v>356</v>
      </c>
      <c r="D129" s="58">
        <v>596</v>
      </c>
      <c r="E129" s="58">
        <v>2</v>
      </c>
      <c r="F129" s="59">
        <f t="shared" si="10"/>
        <v>0.42435199999999995</v>
      </c>
      <c r="G129" s="60">
        <f t="shared" si="14"/>
        <v>2472.2747519999998</v>
      </c>
      <c r="H129" s="60"/>
      <c r="I129" s="60"/>
      <c r="J129" s="18"/>
      <c r="K129" s="18"/>
      <c r="L129" s="19">
        <f t="shared" si="12"/>
        <v>0</v>
      </c>
      <c r="M129" s="12">
        <f t="shared" si="13"/>
        <v>0</v>
      </c>
    </row>
    <row r="130" spans="1:13" s="1" customFormat="1" x14ac:dyDescent="0.25">
      <c r="A130" s="187"/>
      <c r="B130" s="102" t="s">
        <v>73</v>
      </c>
      <c r="C130" s="58">
        <v>140</v>
      </c>
      <c r="D130" s="58">
        <v>496</v>
      </c>
      <c r="E130" s="58">
        <v>1</v>
      </c>
      <c r="F130" s="98">
        <f>(((C130/1000)*(D130/1000)*E130)+(((C131/1000)*(D131/1000)*E131)))</f>
        <v>0.35116799999999998</v>
      </c>
      <c r="G130" s="101">
        <f>F130*$G$9</f>
        <v>2045.9047679999999</v>
      </c>
      <c r="H130" s="60"/>
      <c r="I130" s="60"/>
      <c r="J130" s="18"/>
      <c r="K130" s="18"/>
      <c r="L130" s="19">
        <f t="shared" si="12"/>
        <v>0</v>
      </c>
      <c r="M130" s="12">
        <f t="shared" si="13"/>
        <v>0</v>
      </c>
    </row>
    <row r="131" spans="1:13" s="1" customFormat="1" x14ac:dyDescent="0.25">
      <c r="A131" s="187"/>
      <c r="B131" s="102"/>
      <c r="C131" s="58">
        <v>284</v>
      </c>
      <c r="D131" s="58">
        <v>496</v>
      </c>
      <c r="E131" s="58">
        <v>2</v>
      </c>
      <c r="F131" s="98"/>
      <c r="G131" s="101"/>
      <c r="H131" s="60"/>
      <c r="I131" s="60"/>
      <c r="J131" s="18"/>
      <c r="K131" s="18"/>
      <c r="L131" s="19">
        <f t="shared" si="12"/>
        <v>0</v>
      </c>
      <c r="M131" s="12">
        <f t="shared" si="13"/>
        <v>0</v>
      </c>
    </row>
    <row r="132" spans="1:13" s="1" customFormat="1" ht="18.75" customHeight="1" x14ac:dyDescent="0.25">
      <c r="A132" s="188"/>
      <c r="B132" s="111" t="s">
        <v>253</v>
      </c>
      <c r="C132" s="58">
        <v>140</v>
      </c>
      <c r="D132" s="58">
        <v>496</v>
      </c>
      <c r="E132" s="58">
        <v>1</v>
      </c>
      <c r="F132" s="98">
        <f>(((C132/1000)*(D132/1000)*E132)+(((C133/1000)*(D133/1000)*E133)))</f>
        <v>0.35116799999999998</v>
      </c>
      <c r="G132" s="101">
        <f>F132*$G$9</f>
        <v>2045.9047679999999</v>
      </c>
      <c r="H132" s="60"/>
      <c r="I132" s="60"/>
      <c r="J132" s="18"/>
      <c r="K132" s="18"/>
      <c r="L132" s="19">
        <f t="shared" si="12"/>
        <v>0</v>
      </c>
      <c r="M132" s="12">
        <f t="shared" si="13"/>
        <v>0</v>
      </c>
    </row>
    <row r="133" spans="1:13" s="1" customFormat="1" ht="18.75" customHeight="1" x14ac:dyDescent="0.25">
      <c r="A133" s="190"/>
      <c r="B133" s="112"/>
      <c r="C133" s="58">
        <v>284</v>
      </c>
      <c r="D133" s="58">
        <v>496</v>
      </c>
      <c r="E133" s="58">
        <v>2</v>
      </c>
      <c r="F133" s="98"/>
      <c r="G133" s="101"/>
      <c r="H133" s="60"/>
      <c r="I133" s="60"/>
      <c r="J133" s="18"/>
      <c r="K133" s="18"/>
      <c r="L133" s="19">
        <f t="shared" si="12"/>
        <v>0</v>
      </c>
      <c r="M133" s="12">
        <f t="shared" si="13"/>
        <v>0</v>
      </c>
    </row>
    <row r="134" spans="1:13" s="1" customFormat="1" ht="18.75" customHeight="1" x14ac:dyDescent="0.25">
      <c r="A134" s="187"/>
      <c r="B134" s="111" t="s">
        <v>324</v>
      </c>
      <c r="C134" s="58">
        <v>140</v>
      </c>
      <c r="D134" s="58">
        <v>496</v>
      </c>
      <c r="E134" s="58">
        <v>1</v>
      </c>
      <c r="F134" s="98">
        <f>(((C134/1000)*(D134/1000)*E134)+(((C135/1000)*(D135/1000)*E135)))</f>
        <v>0.35116799999999998</v>
      </c>
      <c r="G134" s="101">
        <f>F134*$G$9</f>
        <v>2045.9047679999999</v>
      </c>
      <c r="H134" s="60"/>
      <c r="I134" s="60"/>
      <c r="J134" s="18"/>
      <c r="K134" s="18"/>
      <c r="L134" s="19">
        <f t="shared" si="12"/>
        <v>0</v>
      </c>
      <c r="M134" s="12">
        <f t="shared" si="13"/>
        <v>0</v>
      </c>
    </row>
    <row r="135" spans="1:13" s="1" customFormat="1" ht="18.75" customHeight="1" x14ac:dyDescent="0.25">
      <c r="A135" s="187"/>
      <c r="B135" s="112"/>
      <c r="C135" s="58">
        <v>284</v>
      </c>
      <c r="D135" s="58">
        <v>496</v>
      </c>
      <c r="E135" s="58">
        <v>2</v>
      </c>
      <c r="F135" s="98"/>
      <c r="G135" s="101"/>
      <c r="H135" s="60"/>
      <c r="I135" s="60"/>
      <c r="J135" s="18"/>
      <c r="K135" s="18"/>
      <c r="L135" s="19">
        <f t="shared" si="12"/>
        <v>0</v>
      </c>
      <c r="M135" s="12">
        <f t="shared" si="13"/>
        <v>0</v>
      </c>
    </row>
    <row r="136" spans="1:13" s="1" customFormat="1" x14ac:dyDescent="0.25">
      <c r="A136" s="187"/>
      <c r="B136" s="102" t="s">
        <v>74</v>
      </c>
      <c r="C136" s="58">
        <v>140</v>
      </c>
      <c r="D136" s="58">
        <v>596</v>
      </c>
      <c r="E136" s="58">
        <v>1</v>
      </c>
      <c r="F136" s="98">
        <f>(((C136/1000)*(D136/1000)*E136)+(((C137/1000)*(D137/1000)*E137)))</f>
        <v>0.42196799999999995</v>
      </c>
      <c r="G136" s="101">
        <f>F136*$G$9</f>
        <v>2458.3855679999997</v>
      </c>
      <c r="H136" s="60"/>
      <c r="I136" s="60"/>
      <c r="J136" s="18"/>
      <c r="K136" s="18"/>
      <c r="L136" s="19">
        <f t="shared" si="12"/>
        <v>0</v>
      </c>
      <c r="M136" s="12">
        <f t="shared" si="13"/>
        <v>0</v>
      </c>
    </row>
    <row r="137" spans="1:13" s="1" customFormat="1" x14ac:dyDescent="0.25">
      <c r="A137" s="187"/>
      <c r="B137" s="102"/>
      <c r="C137" s="58">
        <v>284</v>
      </c>
      <c r="D137" s="58">
        <v>596</v>
      </c>
      <c r="E137" s="58">
        <v>2</v>
      </c>
      <c r="F137" s="98"/>
      <c r="G137" s="101"/>
      <c r="H137" s="60"/>
      <c r="I137" s="60"/>
      <c r="J137" s="18"/>
      <c r="K137" s="18"/>
      <c r="L137" s="19">
        <f t="shared" si="12"/>
        <v>0</v>
      </c>
      <c r="M137" s="12">
        <f t="shared" si="13"/>
        <v>0</v>
      </c>
    </row>
    <row r="138" spans="1:13" s="1" customFormat="1" x14ac:dyDescent="0.25">
      <c r="A138" s="187"/>
      <c r="B138" s="102" t="s">
        <v>254</v>
      </c>
      <c r="C138" s="58">
        <v>140</v>
      </c>
      <c r="D138" s="58">
        <v>596</v>
      </c>
      <c r="E138" s="58">
        <v>1</v>
      </c>
      <c r="F138" s="98">
        <f>(((C138/1000)*(D138/1000)*E138)+(((C139/1000)*(D139/1000)*E139)))</f>
        <v>0.42196799999999995</v>
      </c>
      <c r="G138" s="101">
        <f>F138*$G$9</f>
        <v>2458.3855679999997</v>
      </c>
      <c r="H138" s="60"/>
      <c r="I138" s="60"/>
      <c r="J138" s="18"/>
      <c r="K138" s="18"/>
      <c r="L138" s="19">
        <f t="shared" si="12"/>
        <v>0</v>
      </c>
      <c r="M138" s="12">
        <f t="shared" si="13"/>
        <v>0</v>
      </c>
    </row>
    <row r="139" spans="1:13" s="1" customFormat="1" x14ac:dyDescent="0.25">
      <c r="A139" s="187"/>
      <c r="B139" s="102"/>
      <c r="C139" s="58">
        <v>284</v>
      </c>
      <c r="D139" s="58">
        <v>596</v>
      </c>
      <c r="E139" s="58">
        <v>2</v>
      </c>
      <c r="F139" s="98"/>
      <c r="G139" s="101"/>
      <c r="H139" s="60"/>
      <c r="I139" s="60"/>
      <c r="J139" s="18"/>
      <c r="K139" s="18"/>
      <c r="L139" s="19">
        <f t="shared" si="12"/>
        <v>0</v>
      </c>
      <c r="M139" s="12">
        <f t="shared" si="13"/>
        <v>0</v>
      </c>
    </row>
    <row r="140" spans="1:13" s="1" customFormat="1" x14ac:dyDescent="0.25">
      <c r="A140" s="187"/>
      <c r="B140" s="102" t="s">
        <v>75</v>
      </c>
      <c r="C140" s="58">
        <v>140</v>
      </c>
      <c r="D140" s="58">
        <v>796</v>
      </c>
      <c r="E140" s="58">
        <v>1</v>
      </c>
      <c r="F140" s="98">
        <f>(((C140/1000)*(D140/1000)*E140)+(((C141/1000)*(D141/1000)*E141)))</f>
        <v>0.56356799999999996</v>
      </c>
      <c r="G140" s="101">
        <f>F140*$G$9</f>
        <v>3283.3471679999998</v>
      </c>
      <c r="H140" s="60"/>
      <c r="I140" s="60"/>
      <c r="J140" s="18"/>
      <c r="K140" s="18"/>
      <c r="L140" s="19">
        <f t="shared" si="12"/>
        <v>0</v>
      </c>
      <c r="M140" s="12">
        <f t="shared" si="13"/>
        <v>0</v>
      </c>
    </row>
    <row r="141" spans="1:13" s="1" customFormat="1" x14ac:dyDescent="0.25">
      <c r="A141" s="187"/>
      <c r="B141" s="102"/>
      <c r="C141" s="58">
        <v>284</v>
      </c>
      <c r="D141" s="58">
        <v>796</v>
      </c>
      <c r="E141" s="58">
        <v>2</v>
      </c>
      <c r="F141" s="98"/>
      <c r="G141" s="101"/>
      <c r="H141" s="60"/>
      <c r="I141" s="60"/>
      <c r="J141" s="18"/>
      <c r="K141" s="18"/>
      <c r="L141" s="19">
        <f t="shared" si="12"/>
        <v>0</v>
      </c>
      <c r="M141" s="12">
        <f t="shared" si="13"/>
        <v>0</v>
      </c>
    </row>
    <row r="142" spans="1:13" s="1" customFormat="1" x14ac:dyDescent="0.25">
      <c r="A142" s="187"/>
      <c r="B142" s="102" t="s">
        <v>255</v>
      </c>
      <c r="C142" s="58">
        <v>140</v>
      </c>
      <c r="D142" s="58">
        <v>796</v>
      </c>
      <c r="E142" s="58">
        <v>1</v>
      </c>
      <c r="F142" s="98">
        <f>(((C142/1000)*(D142/1000)*E142)+(((C143/1000)*(D143/1000)*E143)))</f>
        <v>0.56356799999999996</v>
      </c>
      <c r="G142" s="101">
        <f>F142*$G$9</f>
        <v>3283.3471679999998</v>
      </c>
      <c r="H142" s="60"/>
      <c r="I142" s="60"/>
      <c r="J142" s="18"/>
      <c r="K142" s="18"/>
      <c r="L142" s="19">
        <f t="shared" si="12"/>
        <v>0</v>
      </c>
      <c r="M142" s="12">
        <f t="shared" si="13"/>
        <v>0</v>
      </c>
    </row>
    <row r="143" spans="1:13" s="1" customFormat="1" x14ac:dyDescent="0.25">
      <c r="A143" s="187"/>
      <c r="B143" s="102"/>
      <c r="C143" s="58">
        <v>284</v>
      </c>
      <c r="D143" s="58">
        <v>796</v>
      </c>
      <c r="E143" s="58">
        <v>2</v>
      </c>
      <c r="F143" s="98"/>
      <c r="G143" s="101"/>
      <c r="H143" s="60"/>
      <c r="I143" s="60"/>
      <c r="J143" s="18"/>
      <c r="K143" s="18"/>
      <c r="L143" s="19">
        <f t="shared" si="12"/>
        <v>0</v>
      </c>
      <c r="M143" s="12">
        <f t="shared" si="13"/>
        <v>0</v>
      </c>
    </row>
    <row r="144" spans="1:13" s="1" customFormat="1" x14ac:dyDescent="0.25">
      <c r="A144" s="187"/>
      <c r="B144" s="102" t="s">
        <v>338</v>
      </c>
      <c r="C144" s="58">
        <v>140</v>
      </c>
      <c r="D144" s="58">
        <v>796</v>
      </c>
      <c r="E144" s="58">
        <v>1</v>
      </c>
      <c r="F144" s="98">
        <f>(((C144/1000)*(D144/1000)*E144)+(((C145/1000)*(D145/1000)*E145)))</f>
        <v>0.56356799999999996</v>
      </c>
      <c r="G144" s="101">
        <f>F144*$G$9</f>
        <v>3283.3471679999998</v>
      </c>
      <c r="H144" s="60"/>
      <c r="I144" s="60"/>
      <c r="J144" s="18"/>
      <c r="K144" s="18"/>
      <c r="L144" s="19">
        <f t="shared" si="12"/>
        <v>0</v>
      </c>
      <c r="M144" s="12">
        <f t="shared" si="13"/>
        <v>0</v>
      </c>
    </row>
    <row r="145" spans="1:13" s="1" customFormat="1" x14ac:dyDescent="0.25">
      <c r="A145" s="187"/>
      <c r="B145" s="102"/>
      <c r="C145" s="58">
        <v>284</v>
      </c>
      <c r="D145" s="58">
        <v>796</v>
      </c>
      <c r="E145" s="58">
        <v>2</v>
      </c>
      <c r="F145" s="98"/>
      <c r="G145" s="101"/>
      <c r="H145" s="60"/>
      <c r="I145" s="60"/>
      <c r="J145" s="18"/>
      <c r="K145" s="18"/>
      <c r="L145" s="19">
        <f t="shared" si="12"/>
        <v>0</v>
      </c>
      <c r="M145" s="12">
        <f t="shared" si="13"/>
        <v>0</v>
      </c>
    </row>
    <row r="146" spans="1:13" s="1" customFormat="1" x14ac:dyDescent="0.25">
      <c r="A146" s="187"/>
      <c r="B146" s="102" t="s">
        <v>77</v>
      </c>
      <c r="C146" s="58">
        <v>140</v>
      </c>
      <c r="D146" s="58">
        <v>896</v>
      </c>
      <c r="E146" s="58">
        <v>1</v>
      </c>
      <c r="F146" s="98">
        <f>(((C146/1000)*(D146/1000)*E146)+(((C147/1000)*(D147/1000)*E147)))</f>
        <v>0.63436799999999993</v>
      </c>
      <c r="G146" s="101">
        <f>F146*$G$9</f>
        <v>3695.8279679999996</v>
      </c>
      <c r="H146" s="60"/>
      <c r="I146" s="60"/>
      <c r="J146" s="18"/>
      <c r="K146" s="18"/>
      <c r="L146" s="19">
        <f t="shared" si="12"/>
        <v>0</v>
      </c>
      <c r="M146" s="12">
        <f t="shared" si="13"/>
        <v>0</v>
      </c>
    </row>
    <row r="147" spans="1:13" s="1" customFormat="1" x14ac:dyDescent="0.25">
      <c r="A147" s="187"/>
      <c r="B147" s="102"/>
      <c r="C147" s="58">
        <v>284</v>
      </c>
      <c r="D147" s="58">
        <v>896</v>
      </c>
      <c r="E147" s="58">
        <v>2</v>
      </c>
      <c r="F147" s="98"/>
      <c r="G147" s="101"/>
      <c r="H147" s="60"/>
      <c r="I147" s="60"/>
      <c r="J147" s="18"/>
      <c r="K147" s="18"/>
      <c r="L147" s="19">
        <f t="shared" si="12"/>
        <v>0</v>
      </c>
      <c r="M147" s="12">
        <f t="shared" si="13"/>
        <v>0</v>
      </c>
    </row>
    <row r="148" spans="1:13" s="1" customFormat="1" x14ac:dyDescent="0.25">
      <c r="A148" s="187"/>
      <c r="B148" s="102" t="s">
        <v>256</v>
      </c>
      <c r="C148" s="58">
        <v>140</v>
      </c>
      <c r="D148" s="58">
        <v>896</v>
      </c>
      <c r="E148" s="58">
        <v>1</v>
      </c>
      <c r="F148" s="98">
        <f>(((C148/1000)*(D148/1000)*E148)+(((C149/1000)*(D149/1000)*E149)))</f>
        <v>0.63436799999999993</v>
      </c>
      <c r="G148" s="101">
        <f>F148*$G$9</f>
        <v>3695.8279679999996</v>
      </c>
      <c r="H148" s="60"/>
      <c r="I148" s="60"/>
      <c r="J148" s="18"/>
      <c r="K148" s="18"/>
      <c r="L148" s="19">
        <f t="shared" si="12"/>
        <v>0</v>
      </c>
      <c r="M148" s="12">
        <f t="shared" si="13"/>
        <v>0</v>
      </c>
    </row>
    <row r="149" spans="1:13" s="1" customFormat="1" x14ac:dyDescent="0.25">
      <c r="A149" s="187"/>
      <c r="B149" s="102"/>
      <c r="C149" s="58">
        <v>284</v>
      </c>
      <c r="D149" s="58">
        <v>896</v>
      </c>
      <c r="E149" s="58">
        <v>2</v>
      </c>
      <c r="F149" s="98"/>
      <c r="G149" s="101"/>
      <c r="H149" s="60"/>
      <c r="I149" s="60"/>
      <c r="J149" s="18"/>
      <c r="K149" s="18"/>
      <c r="L149" s="19">
        <f t="shared" si="12"/>
        <v>0</v>
      </c>
      <c r="M149" s="12">
        <f t="shared" si="13"/>
        <v>0</v>
      </c>
    </row>
    <row r="150" spans="1:13" s="1" customFormat="1" x14ac:dyDescent="0.25">
      <c r="A150" s="187"/>
      <c r="B150" s="102" t="s">
        <v>327</v>
      </c>
      <c r="C150" s="58">
        <v>140</v>
      </c>
      <c r="D150" s="58">
        <v>896</v>
      </c>
      <c r="E150" s="58">
        <v>1</v>
      </c>
      <c r="F150" s="98">
        <f>(((C150/1000)*(D150/1000)*E150)+(((C151/1000)*(D151/1000)*E151)))</f>
        <v>0.63436799999999993</v>
      </c>
      <c r="G150" s="101">
        <f>F150*$G$9</f>
        <v>3695.8279679999996</v>
      </c>
      <c r="H150" s="60"/>
      <c r="I150" s="60"/>
      <c r="J150" s="18"/>
      <c r="K150" s="18"/>
      <c r="L150" s="19">
        <f t="shared" si="12"/>
        <v>0</v>
      </c>
      <c r="M150" s="12">
        <f t="shared" si="13"/>
        <v>0</v>
      </c>
    </row>
    <row r="151" spans="1:13" s="1" customFormat="1" x14ac:dyDescent="0.25">
      <c r="A151" s="187"/>
      <c r="B151" s="102"/>
      <c r="C151" s="58">
        <v>284</v>
      </c>
      <c r="D151" s="58">
        <v>896</v>
      </c>
      <c r="E151" s="58">
        <v>2</v>
      </c>
      <c r="F151" s="98"/>
      <c r="G151" s="101"/>
      <c r="H151" s="60"/>
      <c r="I151" s="60"/>
      <c r="J151" s="18"/>
      <c r="K151" s="18"/>
      <c r="L151" s="19">
        <f t="shared" si="12"/>
        <v>0</v>
      </c>
      <c r="M151" s="12">
        <f t="shared" si="13"/>
        <v>0</v>
      </c>
    </row>
    <row r="152" spans="1:13" s="1" customFormat="1" ht="18.75" customHeight="1" x14ac:dyDescent="0.25">
      <c r="A152" s="188"/>
      <c r="B152" s="102" t="s">
        <v>76</v>
      </c>
      <c r="C152" s="58">
        <v>140</v>
      </c>
      <c r="D152" s="58">
        <v>396</v>
      </c>
      <c r="E152" s="58">
        <v>3</v>
      </c>
      <c r="F152" s="98">
        <f t="shared" ref="F152" si="15">(((C152/1000)*(D152/1000)*E152)+(((C153/1000)*(D153/1000)*E153)))</f>
        <v>0.27878400000000003</v>
      </c>
      <c r="G152" s="101">
        <f t="shared" ref="G152" si="16">F152*$G$9</f>
        <v>1624.1955840000003</v>
      </c>
      <c r="H152" s="60"/>
      <c r="I152" s="60"/>
      <c r="J152" s="18"/>
      <c r="K152" s="18"/>
      <c r="L152" s="19">
        <f t="shared" si="12"/>
        <v>0</v>
      </c>
      <c r="M152" s="12">
        <f t="shared" si="13"/>
        <v>0</v>
      </c>
    </row>
    <row r="153" spans="1:13" s="1" customFormat="1" ht="18.75" customHeight="1" x14ac:dyDescent="0.25">
      <c r="A153" s="190"/>
      <c r="B153" s="102"/>
      <c r="C153" s="58">
        <v>284</v>
      </c>
      <c r="D153" s="58">
        <v>396</v>
      </c>
      <c r="E153" s="58">
        <v>1</v>
      </c>
      <c r="F153" s="98"/>
      <c r="G153" s="101"/>
      <c r="H153" s="60"/>
      <c r="I153" s="60"/>
      <c r="J153" s="18"/>
      <c r="K153" s="18"/>
      <c r="L153" s="19">
        <f t="shared" si="12"/>
        <v>0</v>
      </c>
      <c r="M153" s="12">
        <f t="shared" si="13"/>
        <v>0</v>
      </c>
    </row>
    <row r="154" spans="1:13" s="1" customFormat="1" ht="18.75" customHeight="1" x14ac:dyDescent="0.25">
      <c r="A154" s="188"/>
      <c r="B154" s="102" t="s">
        <v>257</v>
      </c>
      <c r="C154" s="58">
        <v>140</v>
      </c>
      <c r="D154" s="58">
        <v>396</v>
      </c>
      <c r="E154" s="58">
        <v>3</v>
      </c>
      <c r="F154" s="98">
        <f t="shared" ref="F154:F156" si="17">(((C154/1000)*(D154/1000)*E154)+(((C155/1000)*(D155/1000)*E155)))</f>
        <v>0.27878400000000003</v>
      </c>
      <c r="G154" s="101">
        <f t="shared" ref="G154:G156" si="18">F154*$G$9</f>
        <v>1624.1955840000003</v>
      </c>
      <c r="H154" s="60"/>
      <c r="I154" s="60"/>
      <c r="J154" s="18"/>
      <c r="K154" s="18"/>
      <c r="L154" s="19">
        <f t="shared" si="12"/>
        <v>0</v>
      </c>
      <c r="M154" s="12">
        <f t="shared" si="13"/>
        <v>0</v>
      </c>
    </row>
    <row r="155" spans="1:13" s="1" customFormat="1" ht="18.75" customHeight="1" x14ac:dyDescent="0.25">
      <c r="A155" s="190"/>
      <c r="B155" s="102"/>
      <c r="C155" s="58">
        <v>284</v>
      </c>
      <c r="D155" s="58">
        <v>396</v>
      </c>
      <c r="E155" s="58">
        <v>1</v>
      </c>
      <c r="F155" s="98"/>
      <c r="G155" s="101"/>
      <c r="H155" s="60"/>
      <c r="I155" s="60"/>
      <c r="J155" s="18"/>
      <c r="K155" s="18"/>
      <c r="L155" s="19">
        <f t="shared" si="12"/>
        <v>0</v>
      </c>
      <c r="M155" s="12">
        <f t="shared" si="13"/>
        <v>0</v>
      </c>
    </row>
    <row r="156" spans="1:13" s="1" customFormat="1" ht="18.75" customHeight="1" x14ac:dyDescent="0.25">
      <c r="A156" s="187"/>
      <c r="B156" s="102" t="s">
        <v>328</v>
      </c>
      <c r="C156" s="58">
        <v>140</v>
      </c>
      <c r="D156" s="58">
        <v>396</v>
      </c>
      <c r="E156" s="58">
        <v>3</v>
      </c>
      <c r="F156" s="98">
        <f t="shared" si="17"/>
        <v>0.27878400000000003</v>
      </c>
      <c r="G156" s="101">
        <f t="shared" si="18"/>
        <v>1624.1955840000003</v>
      </c>
      <c r="H156" s="60"/>
      <c r="I156" s="60"/>
      <c r="J156" s="18"/>
      <c r="K156" s="18"/>
      <c r="L156" s="19">
        <f t="shared" si="12"/>
        <v>0</v>
      </c>
      <c r="M156" s="12">
        <f t="shared" si="13"/>
        <v>0</v>
      </c>
    </row>
    <row r="157" spans="1:13" s="1" customFormat="1" ht="18.75" customHeight="1" x14ac:dyDescent="0.25">
      <c r="A157" s="187"/>
      <c r="B157" s="102"/>
      <c r="C157" s="58">
        <v>284</v>
      </c>
      <c r="D157" s="58">
        <v>396</v>
      </c>
      <c r="E157" s="58">
        <v>1</v>
      </c>
      <c r="F157" s="98"/>
      <c r="G157" s="101"/>
      <c r="H157" s="60"/>
      <c r="I157" s="60"/>
      <c r="J157" s="18"/>
      <c r="K157" s="18"/>
      <c r="L157" s="19">
        <f t="shared" si="12"/>
        <v>0</v>
      </c>
      <c r="M157" s="12">
        <f t="shared" si="13"/>
        <v>0</v>
      </c>
    </row>
    <row r="158" spans="1:13" s="1" customFormat="1" ht="18.75" x14ac:dyDescent="0.25">
      <c r="A158" s="87"/>
      <c r="B158" s="58" t="s">
        <v>78</v>
      </c>
      <c r="C158" s="58">
        <v>714</v>
      </c>
      <c r="D158" s="58">
        <v>296</v>
      </c>
      <c r="E158" s="58">
        <v>2</v>
      </c>
      <c r="F158" s="59">
        <f t="shared" ref="F158:F166" si="19">(C158/1000)*(D158/1000)*E158</f>
        <v>0.42268799999999995</v>
      </c>
      <c r="G158" s="60">
        <f t="shared" ref="G158:G167" si="20">F158*$G$9</f>
        <v>2462.5802879999997</v>
      </c>
      <c r="H158" s="60"/>
      <c r="I158" s="18"/>
      <c r="J158" s="18"/>
      <c r="K158" s="18"/>
      <c r="L158" s="19">
        <f t="shared" si="12"/>
        <v>0</v>
      </c>
      <c r="M158" s="12">
        <f t="shared" si="13"/>
        <v>0</v>
      </c>
    </row>
    <row r="159" spans="1:13" s="1" customFormat="1" ht="18.75" x14ac:dyDescent="0.25">
      <c r="A159" s="87"/>
      <c r="B159" s="58" t="s">
        <v>79</v>
      </c>
      <c r="C159" s="58">
        <v>108</v>
      </c>
      <c r="D159" s="58">
        <v>596</v>
      </c>
      <c r="E159" s="58">
        <v>1</v>
      </c>
      <c r="F159" s="59">
        <f t="shared" si="19"/>
        <v>6.4367999999999995E-2</v>
      </c>
      <c r="G159" s="60">
        <f t="shared" si="20"/>
        <v>375.00796799999995</v>
      </c>
      <c r="H159" s="60"/>
      <c r="I159" s="18"/>
      <c r="J159" s="18"/>
      <c r="K159" s="18"/>
      <c r="L159" s="19">
        <f t="shared" si="12"/>
        <v>0</v>
      </c>
      <c r="M159" s="12">
        <f t="shared" si="13"/>
        <v>0</v>
      </c>
    </row>
    <row r="160" spans="1:13" s="1" customFormat="1" ht="18.75" x14ac:dyDescent="0.25">
      <c r="A160" s="87"/>
      <c r="B160" s="58" t="s">
        <v>80</v>
      </c>
      <c r="C160" s="58">
        <v>714</v>
      </c>
      <c r="D160" s="58">
        <v>396</v>
      </c>
      <c r="E160" s="58">
        <v>2</v>
      </c>
      <c r="F160" s="59">
        <f t="shared" si="19"/>
        <v>0.56548799999999999</v>
      </c>
      <c r="G160" s="60">
        <f t="shared" si="20"/>
        <v>3294.5330880000001</v>
      </c>
      <c r="H160" s="60"/>
      <c r="I160" s="18"/>
      <c r="J160" s="18"/>
      <c r="K160" s="18"/>
      <c r="L160" s="19">
        <f t="shared" si="12"/>
        <v>0</v>
      </c>
      <c r="M160" s="12">
        <f t="shared" si="13"/>
        <v>0</v>
      </c>
    </row>
    <row r="161" spans="1:13" s="1" customFormat="1" ht="18.75" x14ac:dyDescent="0.25">
      <c r="A161" s="87"/>
      <c r="B161" s="58" t="s">
        <v>81</v>
      </c>
      <c r="C161" s="58">
        <v>714</v>
      </c>
      <c r="D161" s="58">
        <v>446</v>
      </c>
      <c r="E161" s="58">
        <v>2</v>
      </c>
      <c r="F161" s="59">
        <f t="shared" si="19"/>
        <v>0.63688800000000001</v>
      </c>
      <c r="G161" s="60">
        <f t="shared" si="20"/>
        <v>3710.5094880000001</v>
      </c>
      <c r="H161" s="60"/>
      <c r="I161" s="18"/>
      <c r="J161" s="18"/>
      <c r="K161" s="18"/>
      <c r="L161" s="19">
        <f t="shared" si="12"/>
        <v>0</v>
      </c>
      <c r="M161" s="12">
        <f t="shared" si="13"/>
        <v>0</v>
      </c>
    </row>
    <row r="162" spans="1:13" s="1" customFormat="1" ht="18.75" x14ac:dyDescent="0.25">
      <c r="A162" s="87"/>
      <c r="B162" s="58" t="s">
        <v>82</v>
      </c>
      <c r="C162" s="58">
        <v>714</v>
      </c>
      <c r="D162" s="58">
        <v>396</v>
      </c>
      <c r="E162" s="58">
        <v>2</v>
      </c>
      <c r="F162" s="59">
        <f t="shared" si="19"/>
        <v>0.56548799999999999</v>
      </c>
      <c r="G162" s="60">
        <f t="shared" si="20"/>
        <v>3294.5330880000001</v>
      </c>
      <c r="H162" s="60"/>
      <c r="I162" s="18"/>
      <c r="J162" s="18"/>
      <c r="K162" s="18"/>
      <c r="L162" s="19">
        <f t="shared" si="12"/>
        <v>0</v>
      </c>
      <c r="M162" s="12">
        <f t="shared" si="13"/>
        <v>0</v>
      </c>
    </row>
    <row r="163" spans="1:13" s="1" customFormat="1" ht="18.75" x14ac:dyDescent="0.25">
      <c r="A163" s="87"/>
      <c r="B163" s="58" t="s">
        <v>83</v>
      </c>
      <c r="C163" s="58">
        <v>570</v>
      </c>
      <c r="D163" s="58">
        <v>446</v>
      </c>
      <c r="E163" s="58">
        <v>1</v>
      </c>
      <c r="F163" s="59">
        <f t="shared" si="19"/>
        <v>0.25422</v>
      </c>
      <c r="G163" s="60">
        <f t="shared" si="20"/>
        <v>1481.08572</v>
      </c>
      <c r="H163" s="60"/>
      <c r="I163" s="18"/>
      <c r="J163" s="18"/>
      <c r="K163" s="18"/>
      <c r="L163" s="19">
        <f t="shared" si="12"/>
        <v>0</v>
      </c>
      <c r="M163" s="12">
        <f t="shared" si="13"/>
        <v>0</v>
      </c>
    </row>
    <row r="164" spans="1:13" s="1" customFormat="1" ht="18.75" x14ac:dyDescent="0.25">
      <c r="A164" s="87"/>
      <c r="B164" s="58" t="s">
        <v>84</v>
      </c>
      <c r="C164" s="58">
        <v>570</v>
      </c>
      <c r="D164" s="58">
        <v>596</v>
      </c>
      <c r="E164" s="58">
        <v>1</v>
      </c>
      <c r="F164" s="59">
        <f t="shared" si="19"/>
        <v>0.33971999999999997</v>
      </c>
      <c r="G164" s="60">
        <f t="shared" si="20"/>
        <v>1979.2087199999999</v>
      </c>
      <c r="H164" s="60"/>
      <c r="I164" s="18"/>
      <c r="J164" s="18"/>
      <c r="K164" s="18"/>
      <c r="L164" s="19">
        <f t="shared" si="12"/>
        <v>0</v>
      </c>
      <c r="M164" s="12">
        <f t="shared" si="13"/>
        <v>0</v>
      </c>
    </row>
    <row r="165" spans="1:13" s="1" customFormat="1" ht="18.75" x14ac:dyDescent="0.25">
      <c r="A165" s="87"/>
      <c r="B165" s="58" t="s">
        <v>85</v>
      </c>
      <c r="C165" s="58">
        <v>714</v>
      </c>
      <c r="D165" s="58">
        <v>446</v>
      </c>
      <c r="E165" s="58">
        <v>1</v>
      </c>
      <c r="F165" s="59">
        <f t="shared" si="19"/>
        <v>0.318444</v>
      </c>
      <c r="G165" s="60">
        <f t="shared" si="20"/>
        <v>1855.2547440000001</v>
      </c>
      <c r="H165" s="60"/>
      <c r="I165" s="18"/>
      <c r="J165" s="18"/>
      <c r="K165" s="18"/>
      <c r="L165" s="19">
        <f t="shared" si="12"/>
        <v>0</v>
      </c>
      <c r="M165" s="12">
        <f t="shared" si="13"/>
        <v>0</v>
      </c>
    </row>
    <row r="166" spans="1:13" s="1" customFormat="1" ht="18.75" x14ac:dyDescent="0.25">
      <c r="A166" s="87"/>
      <c r="B166" s="58" t="s">
        <v>86</v>
      </c>
      <c r="C166" s="58">
        <v>714</v>
      </c>
      <c r="D166" s="58">
        <v>596</v>
      </c>
      <c r="E166" s="58">
        <v>1</v>
      </c>
      <c r="F166" s="59">
        <f t="shared" si="19"/>
        <v>0.42554399999999998</v>
      </c>
      <c r="G166" s="60">
        <f t="shared" si="20"/>
        <v>2479.2193440000001</v>
      </c>
      <c r="H166" s="60"/>
      <c r="I166" s="18"/>
      <c r="J166" s="18"/>
      <c r="K166" s="18"/>
      <c r="L166" s="19">
        <f t="shared" si="12"/>
        <v>0</v>
      </c>
      <c r="M166" s="12">
        <f t="shared" si="13"/>
        <v>0</v>
      </c>
    </row>
    <row r="167" spans="1:13" s="1" customFormat="1" x14ac:dyDescent="0.25">
      <c r="A167" s="187"/>
      <c r="B167" s="102" t="s">
        <v>141</v>
      </c>
      <c r="C167" s="58">
        <v>714</v>
      </c>
      <c r="D167" s="58">
        <v>313</v>
      </c>
      <c r="E167" s="58">
        <v>1</v>
      </c>
      <c r="F167" s="98">
        <f>((C167/1000)*(D167/1000))+((C168/1000)*(D168/1000))</f>
        <v>0.46052999999999999</v>
      </c>
      <c r="G167" s="101">
        <f t="shared" si="20"/>
        <v>2683.0477799999999</v>
      </c>
      <c r="H167" s="60"/>
      <c r="I167" s="18"/>
      <c r="J167" s="18"/>
      <c r="K167" s="18"/>
      <c r="L167" s="19">
        <f t="shared" si="12"/>
        <v>0</v>
      </c>
      <c r="M167" s="12">
        <f t="shared" si="13"/>
        <v>0</v>
      </c>
    </row>
    <row r="168" spans="1:13" s="1" customFormat="1" x14ac:dyDescent="0.25">
      <c r="A168" s="187"/>
      <c r="B168" s="102"/>
      <c r="C168" s="58">
        <v>714</v>
      </c>
      <c r="D168" s="58">
        <v>332</v>
      </c>
      <c r="E168" s="58">
        <v>1</v>
      </c>
      <c r="F168" s="98"/>
      <c r="G168" s="101"/>
      <c r="H168" s="60"/>
      <c r="I168" s="18"/>
      <c r="J168" s="18"/>
      <c r="K168" s="18"/>
      <c r="L168" s="19">
        <f t="shared" si="12"/>
        <v>0</v>
      </c>
      <c r="M168" s="12">
        <f t="shared" si="13"/>
        <v>0</v>
      </c>
    </row>
    <row r="169" spans="1:13" s="1" customFormat="1" ht="18.75" x14ac:dyDescent="0.25">
      <c r="A169" s="87"/>
      <c r="B169" s="58" t="s">
        <v>142</v>
      </c>
      <c r="C169" s="58">
        <v>714</v>
      </c>
      <c r="D169" s="58">
        <v>446</v>
      </c>
      <c r="E169" s="58">
        <v>1</v>
      </c>
      <c r="F169" s="59">
        <f>((C169/1000)*(D169/1000))*E169</f>
        <v>0.318444</v>
      </c>
      <c r="G169" s="60">
        <f>F169*$G$9</f>
        <v>1855.2547440000001</v>
      </c>
      <c r="H169" s="60"/>
      <c r="I169" s="18"/>
      <c r="J169" s="18"/>
      <c r="K169" s="18"/>
      <c r="L169" s="19">
        <f t="shared" si="12"/>
        <v>0</v>
      </c>
      <c r="M169" s="12">
        <f t="shared" si="13"/>
        <v>0</v>
      </c>
    </row>
    <row r="170" spans="1:13" s="1" customFormat="1" x14ac:dyDescent="0.25">
      <c r="A170" s="187"/>
      <c r="B170" s="102" t="s">
        <v>88</v>
      </c>
      <c r="C170" s="58">
        <v>720</v>
      </c>
      <c r="D170" s="58">
        <v>150</v>
      </c>
      <c r="E170" s="58">
        <v>1</v>
      </c>
      <c r="F170" s="98">
        <f>(((C170/1000)*(D170/1000))*E170)+((C171/1000)*(D171/1000)*E171)+((C172/1000)*(D172/1000)*E172)</f>
        <v>0.45357599999999998</v>
      </c>
      <c r="G170" s="101">
        <f>F170*$G$9</f>
        <v>2642.5337759999998</v>
      </c>
      <c r="H170" s="60"/>
      <c r="I170" s="18"/>
      <c r="J170" s="18"/>
      <c r="K170" s="18"/>
      <c r="L170" s="19">
        <f t="shared" si="12"/>
        <v>0</v>
      </c>
      <c r="M170" s="12">
        <f t="shared" si="13"/>
        <v>0</v>
      </c>
    </row>
    <row r="171" spans="1:13" s="1" customFormat="1" x14ac:dyDescent="0.25">
      <c r="A171" s="187"/>
      <c r="B171" s="102"/>
      <c r="C171" s="58">
        <v>714</v>
      </c>
      <c r="D171" s="58">
        <v>426</v>
      </c>
      <c r="E171" s="58">
        <v>1</v>
      </c>
      <c r="F171" s="98"/>
      <c r="G171" s="101"/>
      <c r="H171" s="60"/>
      <c r="I171" s="18"/>
      <c r="J171" s="18"/>
      <c r="K171" s="18"/>
      <c r="L171" s="19">
        <f t="shared" ref="L171:L234" si="21">A171*G171</f>
        <v>0</v>
      </c>
      <c r="M171" s="12">
        <f t="shared" ref="M171:M234" si="22">F171*A171</f>
        <v>0</v>
      </c>
    </row>
    <row r="172" spans="1:13" s="1" customFormat="1" x14ac:dyDescent="0.25">
      <c r="A172" s="187"/>
      <c r="B172" s="102"/>
      <c r="C172" s="58">
        <v>714</v>
      </c>
      <c r="D172" s="58">
        <v>58</v>
      </c>
      <c r="E172" s="58">
        <v>1</v>
      </c>
      <c r="F172" s="98"/>
      <c r="G172" s="101"/>
      <c r="H172" s="60"/>
      <c r="I172" s="18"/>
      <c r="J172" s="18"/>
      <c r="K172" s="18"/>
      <c r="L172" s="19">
        <f t="shared" si="21"/>
        <v>0</v>
      </c>
      <c r="M172" s="12">
        <f t="shared" si="22"/>
        <v>0</v>
      </c>
    </row>
    <row r="173" spans="1:13" s="1" customFormat="1" ht="18.75" customHeight="1" x14ac:dyDescent="0.25">
      <c r="A173" s="188"/>
      <c r="B173" s="102" t="s">
        <v>258</v>
      </c>
      <c r="C173" s="58">
        <v>356</v>
      </c>
      <c r="D173" s="58">
        <v>596</v>
      </c>
      <c r="E173" s="58">
        <v>1</v>
      </c>
      <c r="F173" s="98">
        <f>((C173/1000)*(D173/1000)*E173)+((C174/1000)*(D174/1000)*E174)</f>
        <v>0.27058399999999999</v>
      </c>
      <c r="G173" s="101">
        <f>F173*$G$9</f>
        <v>1576.422384</v>
      </c>
      <c r="H173" s="60"/>
      <c r="I173" s="18"/>
      <c r="J173" s="18"/>
      <c r="K173" s="18"/>
      <c r="L173" s="19">
        <f t="shared" si="21"/>
        <v>0</v>
      </c>
      <c r="M173" s="12">
        <f t="shared" si="22"/>
        <v>0</v>
      </c>
    </row>
    <row r="174" spans="1:13" s="1" customFormat="1" ht="18.75" customHeight="1" x14ac:dyDescent="0.25">
      <c r="A174" s="190"/>
      <c r="B174" s="102"/>
      <c r="C174" s="58">
        <v>98</v>
      </c>
      <c r="D174" s="58">
        <v>596</v>
      </c>
      <c r="E174" s="58">
        <v>1</v>
      </c>
      <c r="F174" s="98"/>
      <c r="G174" s="101"/>
      <c r="H174" s="60"/>
      <c r="I174" s="18"/>
      <c r="J174" s="18"/>
      <c r="K174" s="18"/>
      <c r="L174" s="19">
        <f t="shared" si="21"/>
        <v>0</v>
      </c>
      <c r="M174" s="12">
        <f t="shared" si="22"/>
        <v>0</v>
      </c>
    </row>
    <row r="175" spans="1:13" s="1" customFormat="1" ht="18.75" customHeight="1" x14ac:dyDescent="0.25">
      <c r="A175" s="188"/>
      <c r="B175" s="102" t="s">
        <v>266</v>
      </c>
      <c r="C175" s="58">
        <v>356</v>
      </c>
      <c r="D175" s="58">
        <v>596</v>
      </c>
      <c r="E175" s="58">
        <v>1</v>
      </c>
      <c r="F175" s="98">
        <f>((C175/1000)*(D175/1000)*E175)+((C176/1000)*(D176/1000)*E176)</f>
        <v>0.27058399999999999</v>
      </c>
      <c r="G175" s="101">
        <f>F175*$G$9</f>
        <v>1576.422384</v>
      </c>
      <c r="H175" s="60"/>
      <c r="I175" s="60"/>
      <c r="J175" s="18"/>
      <c r="K175" s="18"/>
      <c r="L175" s="19">
        <f t="shared" si="21"/>
        <v>0</v>
      </c>
      <c r="M175" s="12">
        <f t="shared" si="22"/>
        <v>0</v>
      </c>
    </row>
    <row r="176" spans="1:13" s="1" customFormat="1" ht="18.75" customHeight="1" x14ac:dyDescent="0.25">
      <c r="A176" s="190"/>
      <c r="B176" s="102"/>
      <c r="C176" s="58">
        <v>98</v>
      </c>
      <c r="D176" s="58">
        <v>596</v>
      </c>
      <c r="E176" s="58">
        <v>1</v>
      </c>
      <c r="F176" s="98"/>
      <c r="G176" s="101"/>
      <c r="H176" s="60"/>
      <c r="I176" s="60"/>
      <c r="J176" s="18"/>
      <c r="K176" s="18"/>
      <c r="L176" s="19">
        <f t="shared" si="21"/>
        <v>0</v>
      </c>
      <c r="M176" s="12">
        <f t="shared" si="22"/>
        <v>0</v>
      </c>
    </row>
    <row r="177" spans="1:13" s="1" customFormat="1" ht="18.75" customHeight="1" x14ac:dyDescent="0.25">
      <c r="A177" s="188"/>
      <c r="B177" s="102" t="s">
        <v>329</v>
      </c>
      <c r="C177" s="58">
        <v>356</v>
      </c>
      <c r="D177" s="58">
        <v>596</v>
      </c>
      <c r="E177" s="58">
        <v>1</v>
      </c>
      <c r="F177" s="98">
        <f>((C177/1000)*(D177/1000)*E177)+((C178/1000)*(D178/1000)*E178)</f>
        <v>0.27058399999999999</v>
      </c>
      <c r="G177" s="101">
        <f>F177*$G$9</f>
        <v>1576.422384</v>
      </c>
      <c r="H177" s="60"/>
      <c r="I177" s="60"/>
      <c r="J177" s="18"/>
      <c r="K177" s="18"/>
      <c r="L177" s="19">
        <f t="shared" si="21"/>
        <v>0</v>
      </c>
      <c r="M177" s="12">
        <f t="shared" si="22"/>
        <v>0</v>
      </c>
    </row>
    <row r="178" spans="1:13" s="1" customFormat="1" ht="18.75" customHeight="1" x14ac:dyDescent="0.25">
      <c r="A178" s="190"/>
      <c r="B178" s="102"/>
      <c r="C178" s="58">
        <v>98</v>
      </c>
      <c r="D178" s="58">
        <v>596</v>
      </c>
      <c r="E178" s="58">
        <v>1</v>
      </c>
      <c r="F178" s="98"/>
      <c r="G178" s="101"/>
      <c r="H178" s="60"/>
      <c r="I178" s="60"/>
      <c r="J178" s="18"/>
      <c r="K178" s="18"/>
      <c r="L178" s="19">
        <f t="shared" si="21"/>
        <v>0</v>
      </c>
      <c r="M178" s="12">
        <f t="shared" si="22"/>
        <v>0</v>
      </c>
    </row>
    <row r="179" spans="1:13" s="1" customFormat="1" ht="18.75" x14ac:dyDescent="0.25">
      <c r="A179" s="87"/>
      <c r="B179" s="58" t="s">
        <v>89</v>
      </c>
      <c r="C179" s="58">
        <v>1425</v>
      </c>
      <c r="D179" s="58">
        <v>596</v>
      </c>
      <c r="E179" s="58">
        <v>1</v>
      </c>
      <c r="F179" s="59">
        <f>((C179/1000)*(D179/1000))*E179</f>
        <v>0.84929999999999994</v>
      </c>
      <c r="G179" s="60">
        <f>F179*$G$9</f>
        <v>4948.0217999999995</v>
      </c>
      <c r="H179" s="60"/>
      <c r="I179" s="18"/>
      <c r="J179" s="18"/>
      <c r="K179" s="18"/>
      <c r="L179" s="19">
        <f t="shared" si="21"/>
        <v>0</v>
      </c>
      <c r="M179" s="12">
        <f t="shared" si="22"/>
        <v>0</v>
      </c>
    </row>
    <row r="180" spans="1:13" s="1" customFormat="1" x14ac:dyDescent="0.25">
      <c r="A180" s="187"/>
      <c r="B180" s="102" t="s">
        <v>156</v>
      </c>
      <c r="C180" s="58">
        <v>714</v>
      </c>
      <c r="D180" s="58">
        <v>396</v>
      </c>
      <c r="E180" s="58">
        <v>1</v>
      </c>
      <c r="F180" s="98">
        <f>((C180/1000)*(D180/1000)*E180)+((C181/1000)*(D181/1000)*E181)</f>
        <v>0.77576400000000012</v>
      </c>
      <c r="G180" s="101">
        <f>F180*$G$9</f>
        <v>4519.6010640000004</v>
      </c>
      <c r="H180" s="60"/>
      <c r="I180" s="18"/>
      <c r="J180" s="18"/>
      <c r="K180" s="18"/>
      <c r="L180" s="19">
        <f t="shared" si="21"/>
        <v>0</v>
      </c>
      <c r="M180" s="12">
        <f t="shared" si="22"/>
        <v>0</v>
      </c>
    </row>
    <row r="181" spans="1:13" s="1" customFormat="1" x14ac:dyDescent="0.25">
      <c r="A181" s="187"/>
      <c r="B181" s="102"/>
      <c r="C181" s="58">
        <v>1245</v>
      </c>
      <c r="D181" s="58">
        <v>396</v>
      </c>
      <c r="E181" s="58">
        <v>1</v>
      </c>
      <c r="F181" s="98"/>
      <c r="G181" s="101"/>
      <c r="H181" s="60"/>
      <c r="I181" s="18"/>
      <c r="J181" s="18"/>
      <c r="K181" s="18"/>
      <c r="L181" s="19">
        <f t="shared" si="21"/>
        <v>0</v>
      </c>
      <c r="M181" s="12">
        <f t="shared" si="22"/>
        <v>0</v>
      </c>
    </row>
    <row r="182" spans="1:13" s="1" customFormat="1" ht="18.75" customHeight="1" x14ac:dyDescent="0.25">
      <c r="A182" s="188"/>
      <c r="B182" s="102" t="s">
        <v>186</v>
      </c>
      <c r="C182" s="58">
        <v>714</v>
      </c>
      <c r="D182" s="58">
        <v>396</v>
      </c>
      <c r="E182" s="58">
        <v>1</v>
      </c>
      <c r="F182" s="98">
        <f>((C182/1000)*(D182/1000)*E182)+((C183/1000)*(D183/1000)*E183)</f>
        <v>0.77576400000000012</v>
      </c>
      <c r="G182" s="101">
        <f>F182*$G$9</f>
        <v>4519.6010640000004</v>
      </c>
      <c r="H182" s="60"/>
      <c r="I182" s="18"/>
      <c r="J182" s="18"/>
      <c r="K182" s="18"/>
      <c r="L182" s="19">
        <f t="shared" si="21"/>
        <v>0</v>
      </c>
      <c r="M182" s="12">
        <f t="shared" si="22"/>
        <v>0</v>
      </c>
    </row>
    <row r="183" spans="1:13" s="1" customFormat="1" ht="18.75" customHeight="1" x14ac:dyDescent="0.25">
      <c r="A183" s="190"/>
      <c r="B183" s="102"/>
      <c r="C183" s="58">
        <v>1245</v>
      </c>
      <c r="D183" s="58">
        <v>396</v>
      </c>
      <c r="E183" s="58">
        <v>1</v>
      </c>
      <c r="F183" s="98"/>
      <c r="G183" s="101"/>
      <c r="H183" s="60"/>
      <c r="I183" s="18"/>
      <c r="J183" s="18"/>
      <c r="K183" s="18"/>
      <c r="L183" s="19">
        <f t="shared" si="21"/>
        <v>0</v>
      </c>
      <c r="M183" s="12">
        <f t="shared" si="22"/>
        <v>0</v>
      </c>
    </row>
    <row r="184" spans="1:13" s="1" customFormat="1" x14ac:dyDescent="0.25">
      <c r="A184" s="187"/>
      <c r="B184" s="102" t="s">
        <v>91</v>
      </c>
      <c r="C184" s="58">
        <v>596</v>
      </c>
      <c r="D184" s="58">
        <v>596</v>
      </c>
      <c r="E184" s="58">
        <v>1</v>
      </c>
      <c r="F184" s="98">
        <f>((C184/1000)*(D184/1000)*E184)+((C185/1000)*(D185/1000)*E185)+((C186/1000)*(D186/1000)*E186)</f>
        <v>0.57096799999999992</v>
      </c>
      <c r="G184" s="101">
        <f>F184*$G$9</f>
        <v>3326.4595679999993</v>
      </c>
      <c r="H184" s="60"/>
      <c r="I184" s="18"/>
      <c r="J184" s="18"/>
      <c r="K184" s="18"/>
      <c r="L184" s="19">
        <f t="shared" si="21"/>
        <v>0</v>
      </c>
      <c r="M184" s="12">
        <f t="shared" si="22"/>
        <v>0</v>
      </c>
    </row>
    <row r="185" spans="1:13" s="1" customFormat="1" x14ac:dyDescent="0.25">
      <c r="A185" s="187"/>
      <c r="B185" s="102"/>
      <c r="C185" s="58">
        <v>284</v>
      </c>
      <c r="D185" s="58">
        <v>596</v>
      </c>
      <c r="E185" s="58">
        <v>1</v>
      </c>
      <c r="F185" s="98"/>
      <c r="G185" s="101"/>
      <c r="H185" s="60"/>
      <c r="I185" s="18"/>
      <c r="J185" s="18"/>
      <c r="K185" s="18"/>
      <c r="L185" s="19">
        <f t="shared" si="21"/>
        <v>0</v>
      </c>
      <c r="M185" s="12">
        <f t="shared" si="22"/>
        <v>0</v>
      </c>
    </row>
    <row r="186" spans="1:13" s="1" customFormat="1" x14ac:dyDescent="0.25">
      <c r="A186" s="187"/>
      <c r="B186" s="102"/>
      <c r="C186" s="58">
        <v>78</v>
      </c>
      <c r="D186" s="58">
        <v>596</v>
      </c>
      <c r="E186" s="58">
        <v>1</v>
      </c>
      <c r="F186" s="98"/>
      <c r="G186" s="101"/>
      <c r="H186" s="60"/>
      <c r="I186" s="18"/>
      <c r="J186" s="18"/>
      <c r="K186" s="18"/>
      <c r="L186" s="19">
        <f t="shared" si="21"/>
        <v>0</v>
      </c>
      <c r="M186" s="12">
        <f t="shared" si="22"/>
        <v>0</v>
      </c>
    </row>
    <row r="187" spans="1:13" s="1" customFormat="1" ht="18.75" customHeight="1" x14ac:dyDescent="0.25">
      <c r="A187" s="188"/>
      <c r="B187" s="111" t="s">
        <v>283</v>
      </c>
      <c r="C187" s="58">
        <v>140</v>
      </c>
      <c r="D187" s="58">
        <v>596</v>
      </c>
      <c r="E187" s="58">
        <v>1</v>
      </c>
      <c r="F187" s="98">
        <f>((C187/1000)*(D187/1000)*E187)+((C188/1000)*(D188/1000)*E188)+((C189/1000)*(D189/1000)*E189)</f>
        <v>0.80459999999999998</v>
      </c>
      <c r="G187" s="101">
        <f>F187*$G$9</f>
        <v>4687.5995999999996</v>
      </c>
      <c r="H187" s="60"/>
      <c r="I187" s="60"/>
      <c r="J187" s="18"/>
      <c r="K187" s="18"/>
      <c r="L187" s="19">
        <f t="shared" si="21"/>
        <v>0</v>
      </c>
      <c r="M187" s="12">
        <f t="shared" si="22"/>
        <v>0</v>
      </c>
    </row>
    <row r="188" spans="1:13" s="1" customFormat="1" ht="18.75" customHeight="1" x14ac:dyDescent="0.25">
      <c r="A188" s="189"/>
      <c r="B188" s="155"/>
      <c r="C188" s="58">
        <v>284</v>
      </c>
      <c r="D188" s="58">
        <v>596</v>
      </c>
      <c r="E188" s="58">
        <v>2</v>
      </c>
      <c r="F188" s="98"/>
      <c r="G188" s="101"/>
      <c r="H188" s="60"/>
      <c r="I188" s="60"/>
      <c r="J188" s="18"/>
      <c r="K188" s="18"/>
      <c r="L188" s="19">
        <f t="shared" si="21"/>
        <v>0</v>
      </c>
      <c r="M188" s="12">
        <f t="shared" si="22"/>
        <v>0</v>
      </c>
    </row>
    <row r="189" spans="1:13" s="1" customFormat="1" ht="18.75" customHeight="1" x14ac:dyDescent="0.25">
      <c r="A189" s="190"/>
      <c r="B189" s="112"/>
      <c r="C189" s="58">
        <v>642</v>
      </c>
      <c r="D189" s="58">
        <v>596</v>
      </c>
      <c r="E189" s="58">
        <v>1</v>
      </c>
      <c r="F189" s="98"/>
      <c r="G189" s="101"/>
      <c r="H189" s="60"/>
      <c r="I189" s="60"/>
      <c r="J189" s="18"/>
      <c r="K189" s="18"/>
      <c r="L189" s="19">
        <f t="shared" si="21"/>
        <v>0</v>
      </c>
      <c r="M189" s="12">
        <f t="shared" si="22"/>
        <v>0</v>
      </c>
    </row>
    <row r="190" spans="1:13" s="1" customFormat="1" ht="18.75" customHeight="1" x14ac:dyDescent="0.25">
      <c r="A190" s="84"/>
      <c r="B190" s="111" t="s">
        <v>284</v>
      </c>
      <c r="C190" s="58">
        <v>140</v>
      </c>
      <c r="D190" s="58">
        <v>596</v>
      </c>
      <c r="E190" s="58">
        <v>1</v>
      </c>
      <c r="F190" s="98">
        <f>((C190/1000)*(D190/1000)*E190)+((C191/1000)*(D191/1000)*E191)+((C192/1000)*(D192/1000)*E192)</f>
        <v>0.80459999999999998</v>
      </c>
      <c r="G190" s="101">
        <f>F190*$G$9</f>
        <v>4687.5995999999996</v>
      </c>
      <c r="H190" s="60"/>
      <c r="I190" s="60"/>
      <c r="J190" s="18"/>
      <c r="K190" s="18"/>
      <c r="L190" s="19">
        <f t="shared" si="21"/>
        <v>0</v>
      </c>
      <c r="M190" s="12">
        <f t="shared" si="22"/>
        <v>0</v>
      </c>
    </row>
    <row r="191" spans="1:13" s="1" customFormat="1" ht="18.75" customHeight="1" x14ac:dyDescent="0.25">
      <c r="A191" s="84"/>
      <c r="B191" s="155"/>
      <c r="C191" s="58">
        <v>284</v>
      </c>
      <c r="D191" s="58">
        <v>596</v>
      </c>
      <c r="E191" s="58">
        <v>2</v>
      </c>
      <c r="F191" s="98"/>
      <c r="G191" s="101"/>
      <c r="H191" s="60"/>
      <c r="I191" s="60"/>
      <c r="J191" s="18"/>
      <c r="K191" s="18"/>
      <c r="L191" s="19">
        <f t="shared" si="21"/>
        <v>0</v>
      </c>
      <c r="M191" s="12">
        <f t="shared" si="22"/>
        <v>0</v>
      </c>
    </row>
    <row r="192" spans="1:13" s="1" customFormat="1" ht="18.75" customHeight="1" x14ac:dyDescent="0.25">
      <c r="A192" s="84"/>
      <c r="B192" s="112"/>
      <c r="C192" s="58">
        <v>642</v>
      </c>
      <c r="D192" s="58">
        <v>596</v>
      </c>
      <c r="E192" s="58">
        <v>1</v>
      </c>
      <c r="F192" s="98"/>
      <c r="G192" s="101"/>
      <c r="H192" s="60"/>
      <c r="I192" s="60"/>
      <c r="J192" s="18"/>
      <c r="K192" s="18"/>
      <c r="L192" s="19">
        <f t="shared" si="21"/>
        <v>0</v>
      </c>
      <c r="M192" s="12">
        <f t="shared" si="22"/>
        <v>0</v>
      </c>
    </row>
    <row r="193" spans="1:13" s="1" customFormat="1" ht="18.75" customHeight="1" x14ac:dyDescent="0.25">
      <c r="A193" s="84"/>
      <c r="B193" s="111" t="s">
        <v>339</v>
      </c>
      <c r="C193" s="58">
        <v>140</v>
      </c>
      <c r="D193" s="58">
        <v>596</v>
      </c>
      <c r="E193" s="58">
        <v>1</v>
      </c>
      <c r="F193" s="98">
        <f>((C193/1000)*(D193/1000)*E193)+((C194/1000)*(D194/1000)*E194)+((C195/1000)*(D195/1000)*E195)</f>
        <v>0.80459999999999998</v>
      </c>
      <c r="G193" s="101">
        <f>F193*$G$9</f>
        <v>4687.5995999999996</v>
      </c>
      <c r="H193" s="60"/>
      <c r="I193" s="60"/>
      <c r="J193" s="18"/>
      <c r="K193" s="18"/>
      <c r="L193" s="19">
        <f t="shared" si="21"/>
        <v>0</v>
      </c>
      <c r="M193" s="12">
        <f t="shared" si="22"/>
        <v>0</v>
      </c>
    </row>
    <row r="194" spans="1:13" s="1" customFormat="1" ht="18.75" customHeight="1" x14ac:dyDescent="0.25">
      <c r="A194" s="84"/>
      <c r="B194" s="155"/>
      <c r="C194" s="58">
        <v>284</v>
      </c>
      <c r="D194" s="58">
        <v>596</v>
      </c>
      <c r="E194" s="58">
        <v>2</v>
      </c>
      <c r="F194" s="98"/>
      <c r="G194" s="101"/>
      <c r="H194" s="60"/>
      <c r="I194" s="60"/>
      <c r="J194" s="18"/>
      <c r="K194" s="18"/>
      <c r="L194" s="19">
        <f t="shared" si="21"/>
        <v>0</v>
      </c>
      <c r="M194" s="12">
        <f t="shared" si="22"/>
        <v>0</v>
      </c>
    </row>
    <row r="195" spans="1:13" s="1" customFormat="1" ht="18.75" customHeight="1" x14ac:dyDescent="0.25">
      <c r="A195" s="84"/>
      <c r="B195" s="112"/>
      <c r="C195" s="58">
        <v>642</v>
      </c>
      <c r="D195" s="58">
        <v>596</v>
      </c>
      <c r="E195" s="58">
        <v>1</v>
      </c>
      <c r="F195" s="98"/>
      <c r="G195" s="101"/>
      <c r="H195" s="60"/>
      <c r="I195" s="60"/>
      <c r="J195" s="18"/>
      <c r="K195" s="18"/>
      <c r="L195" s="19">
        <f t="shared" si="21"/>
        <v>0</v>
      </c>
      <c r="M195" s="12">
        <f t="shared" si="22"/>
        <v>0</v>
      </c>
    </row>
    <row r="196" spans="1:13" s="1" customFormat="1" ht="18.75" customHeight="1" x14ac:dyDescent="0.25">
      <c r="A196" s="188"/>
      <c r="B196" s="111" t="s">
        <v>285</v>
      </c>
      <c r="C196" s="58">
        <v>284</v>
      </c>
      <c r="D196" s="58">
        <v>596</v>
      </c>
      <c r="E196" s="58">
        <v>2</v>
      </c>
      <c r="F196" s="98">
        <f>((C196/1000)*(D196/1000)*E196)+((C197/1000)*(D197/1000)*E197)+((C198/1000)*(D198/1000)*E198)</f>
        <v>0.56858399999999987</v>
      </c>
      <c r="G196" s="101">
        <f>F196*$G$9</f>
        <v>3312.5703839999992</v>
      </c>
      <c r="H196" s="60"/>
      <c r="I196" s="60"/>
      <c r="J196" s="18"/>
      <c r="K196" s="18"/>
      <c r="L196" s="19">
        <f t="shared" si="21"/>
        <v>0</v>
      </c>
      <c r="M196" s="12">
        <f t="shared" si="22"/>
        <v>0</v>
      </c>
    </row>
    <row r="197" spans="1:13" s="1" customFormat="1" ht="18.75" customHeight="1" x14ac:dyDescent="0.25">
      <c r="A197" s="189"/>
      <c r="B197" s="155"/>
      <c r="C197" s="58">
        <v>284</v>
      </c>
      <c r="D197" s="58">
        <v>596</v>
      </c>
      <c r="E197" s="58">
        <v>1</v>
      </c>
      <c r="F197" s="98"/>
      <c r="G197" s="101"/>
      <c r="H197" s="60"/>
      <c r="I197" s="60"/>
      <c r="J197" s="18"/>
      <c r="K197" s="18"/>
      <c r="L197" s="19">
        <f t="shared" si="21"/>
        <v>0</v>
      </c>
      <c r="M197" s="12">
        <f t="shared" si="22"/>
        <v>0</v>
      </c>
    </row>
    <row r="198" spans="1:13" s="1" customFormat="1" ht="18.75" customHeight="1" x14ac:dyDescent="0.25">
      <c r="A198" s="190"/>
      <c r="B198" s="112"/>
      <c r="C198" s="58">
        <v>102</v>
      </c>
      <c r="D198" s="58">
        <v>596</v>
      </c>
      <c r="E198" s="58">
        <v>1</v>
      </c>
      <c r="F198" s="98"/>
      <c r="G198" s="101"/>
      <c r="H198" s="60"/>
      <c r="I198" s="60"/>
      <c r="J198" s="18"/>
      <c r="K198" s="18"/>
      <c r="L198" s="19">
        <f t="shared" si="21"/>
        <v>0</v>
      </c>
      <c r="M198" s="12">
        <f t="shared" si="22"/>
        <v>0</v>
      </c>
    </row>
    <row r="199" spans="1:13" s="1" customFormat="1" ht="18.75" customHeight="1" x14ac:dyDescent="0.25">
      <c r="A199" s="188"/>
      <c r="B199" s="111" t="s">
        <v>286</v>
      </c>
      <c r="C199" s="58">
        <v>284</v>
      </c>
      <c r="D199" s="58">
        <v>596</v>
      </c>
      <c r="E199" s="58">
        <v>2</v>
      </c>
      <c r="F199" s="98">
        <f>((C199/1000)*(D199/1000)*E199)+((C200/1000)*(D200/1000)*E200)+((C201/1000)*(D201/1000)*E201)</f>
        <v>0.56858399999999987</v>
      </c>
      <c r="G199" s="101">
        <f>F199*$G$9</f>
        <v>3312.5703839999992</v>
      </c>
      <c r="H199" s="60"/>
      <c r="I199" s="60"/>
      <c r="J199" s="18"/>
      <c r="K199" s="18"/>
      <c r="L199" s="19">
        <f t="shared" si="21"/>
        <v>0</v>
      </c>
      <c r="M199" s="12">
        <f t="shared" si="22"/>
        <v>0</v>
      </c>
    </row>
    <row r="200" spans="1:13" s="1" customFormat="1" ht="18.75" customHeight="1" x14ac:dyDescent="0.25">
      <c r="A200" s="189"/>
      <c r="B200" s="155"/>
      <c r="C200" s="58">
        <v>284</v>
      </c>
      <c r="D200" s="58">
        <v>596</v>
      </c>
      <c r="E200" s="58">
        <v>1</v>
      </c>
      <c r="F200" s="98"/>
      <c r="G200" s="101"/>
      <c r="H200" s="60"/>
      <c r="I200" s="60"/>
      <c r="J200" s="18"/>
      <c r="K200" s="18"/>
      <c r="L200" s="19">
        <f t="shared" si="21"/>
        <v>0</v>
      </c>
      <c r="M200" s="12">
        <f t="shared" si="22"/>
        <v>0</v>
      </c>
    </row>
    <row r="201" spans="1:13" s="1" customFormat="1" ht="18.75" customHeight="1" x14ac:dyDescent="0.25">
      <c r="A201" s="190"/>
      <c r="B201" s="112"/>
      <c r="C201" s="58">
        <v>102</v>
      </c>
      <c r="D201" s="58">
        <v>596</v>
      </c>
      <c r="E201" s="58">
        <v>1</v>
      </c>
      <c r="F201" s="98"/>
      <c r="G201" s="101"/>
      <c r="H201" s="60"/>
      <c r="I201" s="60"/>
      <c r="J201" s="18"/>
      <c r="K201" s="18"/>
      <c r="L201" s="19">
        <f t="shared" si="21"/>
        <v>0</v>
      </c>
      <c r="M201" s="12">
        <f t="shared" si="22"/>
        <v>0</v>
      </c>
    </row>
    <row r="202" spans="1:13" s="1" customFormat="1" ht="18.75" customHeight="1" x14ac:dyDescent="0.25">
      <c r="A202" s="188"/>
      <c r="B202" s="111" t="s">
        <v>340</v>
      </c>
      <c r="C202" s="58">
        <v>284</v>
      </c>
      <c r="D202" s="58">
        <v>596</v>
      </c>
      <c r="E202" s="58">
        <v>2</v>
      </c>
      <c r="F202" s="98">
        <f>((C202/1000)*(D202/1000)*E202)+((C203/1000)*(D203/1000)*E203)+((C204/1000)*(D204/1000)*E204)</f>
        <v>0.56858399999999987</v>
      </c>
      <c r="G202" s="101">
        <f>F202*$G$9</f>
        <v>3312.5703839999992</v>
      </c>
      <c r="H202" s="60"/>
      <c r="I202" s="60"/>
      <c r="J202" s="18"/>
      <c r="K202" s="18"/>
      <c r="L202" s="19">
        <f t="shared" si="21"/>
        <v>0</v>
      </c>
      <c r="M202" s="12">
        <f t="shared" si="22"/>
        <v>0</v>
      </c>
    </row>
    <row r="203" spans="1:13" s="1" customFormat="1" ht="18.75" customHeight="1" x14ac:dyDescent="0.25">
      <c r="A203" s="189"/>
      <c r="B203" s="155"/>
      <c r="C203" s="58">
        <v>284</v>
      </c>
      <c r="D203" s="58">
        <v>596</v>
      </c>
      <c r="E203" s="58">
        <v>1</v>
      </c>
      <c r="F203" s="98"/>
      <c r="G203" s="101"/>
      <c r="H203" s="60"/>
      <c r="I203" s="60"/>
      <c r="J203" s="18"/>
      <c r="K203" s="18"/>
      <c r="L203" s="19">
        <f t="shared" si="21"/>
        <v>0</v>
      </c>
      <c r="M203" s="12">
        <f t="shared" si="22"/>
        <v>0</v>
      </c>
    </row>
    <row r="204" spans="1:13" s="1" customFormat="1" ht="18.75" customHeight="1" x14ac:dyDescent="0.25">
      <c r="A204" s="190"/>
      <c r="B204" s="112"/>
      <c r="C204" s="58">
        <v>102</v>
      </c>
      <c r="D204" s="58">
        <v>596</v>
      </c>
      <c r="E204" s="58">
        <v>1</v>
      </c>
      <c r="F204" s="98"/>
      <c r="G204" s="101"/>
      <c r="H204" s="60"/>
      <c r="I204" s="60"/>
      <c r="J204" s="18"/>
      <c r="K204" s="18"/>
      <c r="L204" s="19">
        <f t="shared" si="21"/>
        <v>0</v>
      </c>
      <c r="M204" s="12">
        <f t="shared" si="22"/>
        <v>0</v>
      </c>
    </row>
    <row r="205" spans="1:13" s="1" customFormat="1" ht="18.75" customHeight="1" x14ac:dyDescent="0.25">
      <c r="A205" s="188"/>
      <c r="B205" s="111" t="s">
        <v>287</v>
      </c>
      <c r="C205" s="58">
        <v>355</v>
      </c>
      <c r="D205" s="58">
        <v>596</v>
      </c>
      <c r="E205" s="58">
        <v>2</v>
      </c>
      <c r="F205" s="98">
        <f>((C205/1000)*(D205/1000)*E205)+((C206/1000)*(D206/1000)*E206)</f>
        <v>0.80579199999999995</v>
      </c>
      <c r="G205" s="101">
        <f>F205*$G$9</f>
        <v>4694.5441919999994</v>
      </c>
      <c r="H205" s="60"/>
      <c r="I205" s="60"/>
      <c r="J205" s="18"/>
      <c r="K205" s="18"/>
      <c r="L205" s="19">
        <f t="shared" si="21"/>
        <v>0</v>
      </c>
      <c r="M205" s="12">
        <f t="shared" si="22"/>
        <v>0</v>
      </c>
    </row>
    <row r="206" spans="1:13" s="1" customFormat="1" ht="18.75" customHeight="1" x14ac:dyDescent="0.25">
      <c r="A206" s="190"/>
      <c r="B206" s="112"/>
      <c r="C206" s="58">
        <v>642</v>
      </c>
      <c r="D206" s="58">
        <v>596</v>
      </c>
      <c r="E206" s="58">
        <v>1</v>
      </c>
      <c r="F206" s="98"/>
      <c r="G206" s="101"/>
      <c r="H206" s="60"/>
      <c r="I206" s="60"/>
      <c r="J206" s="18"/>
      <c r="K206" s="18"/>
      <c r="L206" s="19">
        <f t="shared" si="21"/>
        <v>0</v>
      </c>
      <c r="M206" s="12">
        <f t="shared" si="22"/>
        <v>0</v>
      </c>
    </row>
    <row r="207" spans="1:13" s="1" customFormat="1" ht="18.75" customHeight="1" x14ac:dyDescent="0.25">
      <c r="A207" s="188"/>
      <c r="B207" s="111" t="s">
        <v>288</v>
      </c>
      <c r="C207" s="58">
        <v>355</v>
      </c>
      <c r="D207" s="58">
        <v>596</v>
      </c>
      <c r="E207" s="58">
        <v>2</v>
      </c>
      <c r="F207" s="98">
        <f>((C207/1000)*(D207/1000)*E207)+((C208/1000)*(D208/1000)*E208)</f>
        <v>0.80579199999999995</v>
      </c>
      <c r="G207" s="101">
        <f>F207*$G$9</f>
        <v>4694.5441919999994</v>
      </c>
      <c r="H207" s="60"/>
      <c r="I207" s="60"/>
      <c r="J207" s="18"/>
      <c r="K207" s="18"/>
      <c r="L207" s="19">
        <f t="shared" si="21"/>
        <v>0</v>
      </c>
      <c r="M207" s="12">
        <f t="shared" si="22"/>
        <v>0</v>
      </c>
    </row>
    <row r="208" spans="1:13" s="1" customFormat="1" ht="18.75" customHeight="1" x14ac:dyDescent="0.25">
      <c r="A208" s="189"/>
      <c r="B208" s="112"/>
      <c r="C208" s="58">
        <v>642</v>
      </c>
      <c r="D208" s="58">
        <v>596</v>
      </c>
      <c r="E208" s="58">
        <v>1</v>
      </c>
      <c r="F208" s="98"/>
      <c r="G208" s="101"/>
      <c r="H208" s="60"/>
      <c r="I208" s="60"/>
      <c r="J208" s="18"/>
      <c r="K208" s="18"/>
      <c r="L208" s="19">
        <f t="shared" si="21"/>
        <v>0</v>
      </c>
      <c r="M208" s="12">
        <f t="shared" si="22"/>
        <v>0</v>
      </c>
    </row>
    <row r="209" spans="1:13" s="1" customFormat="1" ht="18.75" customHeight="1" x14ac:dyDescent="0.25">
      <c r="A209" s="188"/>
      <c r="B209" s="111" t="s">
        <v>341</v>
      </c>
      <c r="C209" s="58">
        <v>355</v>
      </c>
      <c r="D209" s="58">
        <v>596</v>
      </c>
      <c r="E209" s="58">
        <v>2</v>
      </c>
      <c r="F209" s="98">
        <f>((C209/1000)*(D209/1000)*E209)+((C210/1000)*(D210/1000)*E210)</f>
        <v>0.80579199999999995</v>
      </c>
      <c r="G209" s="101">
        <f>F209*$G$9</f>
        <v>4694.5441919999994</v>
      </c>
      <c r="H209" s="60"/>
      <c r="I209" s="60"/>
      <c r="J209" s="18"/>
      <c r="K209" s="18"/>
      <c r="L209" s="19">
        <f t="shared" si="21"/>
        <v>0</v>
      </c>
      <c r="M209" s="12">
        <f t="shared" si="22"/>
        <v>0</v>
      </c>
    </row>
    <row r="210" spans="1:13" s="1" customFormat="1" ht="18.75" customHeight="1" x14ac:dyDescent="0.25">
      <c r="A210" s="189"/>
      <c r="B210" s="112"/>
      <c r="C210" s="58">
        <v>642</v>
      </c>
      <c r="D210" s="58">
        <v>596</v>
      </c>
      <c r="E210" s="58">
        <v>1</v>
      </c>
      <c r="F210" s="98"/>
      <c r="G210" s="101"/>
      <c r="H210" s="60"/>
      <c r="I210" s="60"/>
      <c r="J210" s="18"/>
      <c r="K210" s="18"/>
      <c r="L210" s="19">
        <f t="shared" si="21"/>
        <v>0</v>
      </c>
      <c r="M210" s="12">
        <f t="shared" si="22"/>
        <v>0</v>
      </c>
    </row>
    <row r="211" spans="1:13" s="1" customFormat="1" x14ac:dyDescent="0.25">
      <c r="A211" s="187"/>
      <c r="B211" s="102" t="s">
        <v>92</v>
      </c>
      <c r="C211" s="58">
        <v>714</v>
      </c>
      <c r="D211" s="58">
        <v>596</v>
      </c>
      <c r="E211" s="58">
        <v>1</v>
      </c>
      <c r="F211" s="98">
        <f>((C211/1000)*(D211/1000)*E211)+((C212/1000)*(D212/1000)*E212)</f>
        <v>1.167564</v>
      </c>
      <c r="G211" s="101">
        <f>F211*$G$9</f>
        <v>6802.2278640000004</v>
      </c>
      <c r="H211" s="60"/>
      <c r="I211" s="18"/>
      <c r="J211" s="18"/>
      <c r="K211" s="18"/>
      <c r="L211" s="19">
        <f t="shared" si="21"/>
        <v>0</v>
      </c>
      <c r="M211" s="12">
        <f t="shared" si="22"/>
        <v>0</v>
      </c>
    </row>
    <row r="212" spans="1:13" s="1" customFormat="1" x14ac:dyDescent="0.25">
      <c r="A212" s="187"/>
      <c r="B212" s="102"/>
      <c r="C212" s="58">
        <v>1245</v>
      </c>
      <c r="D212" s="58">
        <v>596</v>
      </c>
      <c r="E212" s="58">
        <v>1</v>
      </c>
      <c r="F212" s="98"/>
      <c r="G212" s="101"/>
      <c r="H212" s="60"/>
      <c r="I212" s="18"/>
      <c r="J212" s="18"/>
      <c r="K212" s="18"/>
      <c r="L212" s="19">
        <f t="shared" si="21"/>
        <v>0</v>
      </c>
      <c r="M212" s="12">
        <f t="shared" si="22"/>
        <v>0</v>
      </c>
    </row>
    <row r="213" spans="1:13" s="1" customFormat="1" x14ac:dyDescent="0.25">
      <c r="A213" s="187"/>
      <c r="B213" s="102" t="s">
        <v>93</v>
      </c>
      <c r="C213" s="58">
        <v>714</v>
      </c>
      <c r="D213" s="58">
        <v>596</v>
      </c>
      <c r="E213" s="58">
        <v>1</v>
      </c>
      <c r="F213" s="98">
        <f>((C213/1000)*(D213/1000)*E213)+((C214/1000)*(D214/1000)*E214)</f>
        <v>1.167564</v>
      </c>
      <c r="G213" s="101">
        <f>F213*$G$9</f>
        <v>6802.2278640000004</v>
      </c>
      <c r="H213" s="60"/>
      <c r="I213" s="18"/>
      <c r="J213" s="18"/>
      <c r="K213" s="18"/>
      <c r="L213" s="19">
        <f t="shared" si="21"/>
        <v>0</v>
      </c>
      <c r="M213" s="12">
        <f t="shared" si="22"/>
        <v>0</v>
      </c>
    </row>
    <row r="214" spans="1:13" s="1" customFormat="1" x14ac:dyDescent="0.25">
      <c r="A214" s="188"/>
      <c r="B214" s="111"/>
      <c r="C214" s="75">
        <v>1245</v>
      </c>
      <c r="D214" s="75">
        <v>596</v>
      </c>
      <c r="E214" s="75">
        <v>1</v>
      </c>
      <c r="F214" s="117"/>
      <c r="G214" s="106"/>
      <c r="H214" s="60"/>
      <c r="I214" s="18"/>
      <c r="J214" s="18"/>
      <c r="K214" s="18"/>
      <c r="L214" s="19">
        <f t="shared" si="21"/>
        <v>0</v>
      </c>
      <c r="M214" s="12">
        <f t="shared" si="22"/>
        <v>0</v>
      </c>
    </row>
    <row r="215" spans="1:13" s="1" customFormat="1" x14ac:dyDescent="0.25">
      <c r="A215" s="183"/>
      <c r="B215" s="185" t="s">
        <v>302</v>
      </c>
      <c r="C215" s="93">
        <v>140</v>
      </c>
      <c r="D215" s="93">
        <v>596</v>
      </c>
      <c r="E215" s="93">
        <v>1</v>
      </c>
      <c r="F215" s="104">
        <v>1.163988</v>
      </c>
      <c r="G215" s="106">
        <f t="shared" ref="G215:G235" si="23">F215*$G$9</f>
        <v>6781.394088</v>
      </c>
      <c r="H215" s="60"/>
      <c r="I215" s="18"/>
      <c r="J215" s="18"/>
      <c r="K215" s="18"/>
      <c r="L215" s="19">
        <f t="shared" si="21"/>
        <v>0</v>
      </c>
      <c r="M215" s="12">
        <f t="shared" si="22"/>
        <v>0</v>
      </c>
    </row>
    <row r="216" spans="1:13" s="1" customFormat="1" x14ac:dyDescent="0.25">
      <c r="A216" s="186"/>
      <c r="B216" s="185"/>
      <c r="C216" s="93">
        <v>284</v>
      </c>
      <c r="D216" s="93">
        <v>596</v>
      </c>
      <c r="E216" s="93">
        <v>2</v>
      </c>
      <c r="F216" s="104"/>
      <c r="G216" s="157"/>
      <c r="H216" s="60"/>
      <c r="I216" s="18"/>
      <c r="J216" s="18"/>
      <c r="K216" s="18"/>
      <c r="L216" s="19">
        <f t="shared" si="21"/>
        <v>0</v>
      </c>
      <c r="M216" s="12">
        <f t="shared" si="22"/>
        <v>0</v>
      </c>
    </row>
    <row r="217" spans="1:13" s="1" customFormat="1" x14ac:dyDescent="0.25">
      <c r="A217" s="184"/>
      <c r="B217" s="185"/>
      <c r="C217" s="93">
        <v>1245</v>
      </c>
      <c r="D217" s="93">
        <v>596</v>
      </c>
      <c r="E217" s="93">
        <v>1</v>
      </c>
      <c r="F217" s="104"/>
      <c r="G217" s="107"/>
      <c r="H217" s="60"/>
      <c r="I217" s="18"/>
      <c r="J217" s="18"/>
      <c r="K217" s="18"/>
      <c r="L217" s="19">
        <f t="shared" si="21"/>
        <v>0</v>
      </c>
      <c r="M217" s="12">
        <f t="shared" si="22"/>
        <v>0</v>
      </c>
    </row>
    <row r="218" spans="1:13" s="1" customFormat="1" x14ac:dyDescent="0.25">
      <c r="A218" s="183"/>
      <c r="B218" s="185" t="s">
        <v>303</v>
      </c>
      <c r="C218" s="93">
        <v>140</v>
      </c>
      <c r="D218" s="93">
        <v>596</v>
      </c>
      <c r="E218" s="93">
        <v>1</v>
      </c>
      <c r="F218" s="104">
        <v>1.163988</v>
      </c>
      <c r="G218" s="106">
        <f t="shared" si="23"/>
        <v>6781.394088</v>
      </c>
      <c r="H218" s="60"/>
      <c r="I218" s="18"/>
      <c r="J218" s="18"/>
      <c r="K218" s="18"/>
      <c r="L218" s="19">
        <f t="shared" si="21"/>
        <v>0</v>
      </c>
      <c r="M218" s="12">
        <f t="shared" si="22"/>
        <v>0</v>
      </c>
    </row>
    <row r="219" spans="1:13" s="1" customFormat="1" x14ac:dyDescent="0.25">
      <c r="A219" s="186"/>
      <c r="B219" s="185"/>
      <c r="C219" s="93">
        <v>284</v>
      </c>
      <c r="D219" s="93">
        <v>596</v>
      </c>
      <c r="E219" s="93">
        <v>2</v>
      </c>
      <c r="F219" s="104"/>
      <c r="G219" s="157"/>
      <c r="H219" s="60"/>
      <c r="I219" s="18"/>
      <c r="J219" s="18"/>
      <c r="K219" s="18"/>
      <c r="L219" s="19">
        <f t="shared" si="21"/>
        <v>0</v>
      </c>
      <c r="M219" s="12">
        <f t="shared" si="22"/>
        <v>0</v>
      </c>
    </row>
    <row r="220" spans="1:13" s="1" customFormat="1" x14ac:dyDescent="0.25">
      <c r="A220" s="184"/>
      <c r="B220" s="185"/>
      <c r="C220" s="93">
        <v>1245</v>
      </c>
      <c r="D220" s="93">
        <v>596</v>
      </c>
      <c r="E220" s="93">
        <v>1</v>
      </c>
      <c r="F220" s="104"/>
      <c r="G220" s="107"/>
      <c r="H220" s="60"/>
      <c r="I220" s="18"/>
      <c r="J220" s="18"/>
      <c r="K220" s="18"/>
      <c r="L220" s="19">
        <f t="shared" si="21"/>
        <v>0</v>
      </c>
      <c r="M220" s="12">
        <f t="shared" si="22"/>
        <v>0</v>
      </c>
    </row>
    <row r="221" spans="1:13" s="1" customFormat="1" x14ac:dyDescent="0.25">
      <c r="A221" s="183"/>
      <c r="B221" s="185" t="s">
        <v>304</v>
      </c>
      <c r="C221" s="93">
        <v>140</v>
      </c>
      <c r="D221" s="93">
        <v>596</v>
      </c>
      <c r="E221" s="93">
        <v>1</v>
      </c>
      <c r="F221" s="104">
        <v>1.163988</v>
      </c>
      <c r="G221" s="106">
        <f t="shared" si="23"/>
        <v>6781.394088</v>
      </c>
      <c r="H221" s="60"/>
      <c r="I221" s="18"/>
      <c r="J221" s="18"/>
      <c r="K221" s="18"/>
      <c r="L221" s="19">
        <f t="shared" si="21"/>
        <v>0</v>
      </c>
      <c r="M221" s="12">
        <f t="shared" si="22"/>
        <v>0</v>
      </c>
    </row>
    <row r="222" spans="1:13" s="1" customFormat="1" x14ac:dyDescent="0.25">
      <c r="A222" s="186"/>
      <c r="B222" s="185"/>
      <c r="C222" s="93">
        <v>284</v>
      </c>
      <c r="D222" s="93">
        <v>596</v>
      </c>
      <c r="E222" s="93">
        <v>2</v>
      </c>
      <c r="F222" s="104"/>
      <c r="G222" s="157"/>
      <c r="H222" s="60"/>
      <c r="I222" s="18"/>
      <c r="J222" s="18"/>
      <c r="K222" s="18"/>
      <c r="L222" s="19">
        <f t="shared" si="21"/>
        <v>0</v>
      </c>
      <c r="M222" s="12">
        <f t="shared" si="22"/>
        <v>0</v>
      </c>
    </row>
    <row r="223" spans="1:13" s="1" customFormat="1" x14ac:dyDescent="0.25">
      <c r="A223" s="184"/>
      <c r="B223" s="185"/>
      <c r="C223" s="93">
        <v>1245</v>
      </c>
      <c r="D223" s="93">
        <v>596</v>
      </c>
      <c r="E223" s="93">
        <v>1</v>
      </c>
      <c r="F223" s="104"/>
      <c r="G223" s="107"/>
      <c r="H223" s="60"/>
      <c r="I223" s="18"/>
      <c r="J223" s="18"/>
      <c r="K223" s="18"/>
      <c r="L223" s="19">
        <f t="shared" si="21"/>
        <v>0</v>
      </c>
      <c r="M223" s="12">
        <f t="shared" si="22"/>
        <v>0</v>
      </c>
    </row>
    <row r="224" spans="1:13" s="1" customFormat="1" x14ac:dyDescent="0.25">
      <c r="A224" s="183"/>
      <c r="B224" s="185" t="s">
        <v>305</v>
      </c>
      <c r="C224" s="93">
        <v>284</v>
      </c>
      <c r="D224" s="93">
        <v>596</v>
      </c>
      <c r="E224" s="93">
        <v>2</v>
      </c>
      <c r="F224" s="104">
        <v>0.61387999999999998</v>
      </c>
      <c r="G224" s="106">
        <f t="shared" si="23"/>
        <v>3576.46488</v>
      </c>
      <c r="H224" s="60"/>
      <c r="I224" s="18"/>
      <c r="J224" s="18"/>
      <c r="K224" s="18"/>
      <c r="L224" s="19">
        <f t="shared" si="21"/>
        <v>0</v>
      </c>
      <c r="M224" s="12">
        <f t="shared" si="22"/>
        <v>0</v>
      </c>
    </row>
    <row r="225" spans="1:13" s="1" customFormat="1" x14ac:dyDescent="0.25">
      <c r="A225" s="184"/>
      <c r="B225" s="185"/>
      <c r="C225" s="93">
        <v>462</v>
      </c>
      <c r="D225" s="93">
        <v>596</v>
      </c>
      <c r="E225" s="93">
        <v>1</v>
      </c>
      <c r="F225" s="104"/>
      <c r="G225" s="107"/>
      <c r="H225" s="60"/>
      <c r="I225" s="18"/>
      <c r="J225" s="18"/>
      <c r="K225" s="18"/>
      <c r="L225" s="19">
        <f t="shared" si="21"/>
        <v>0</v>
      </c>
      <c r="M225" s="12">
        <f t="shared" si="22"/>
        <v>0</v>
      </c>
    </row>
    <row r="226" spans="1:13" s="1" customFormat="1" x14ac:dyDescent="0.25">
      <c r="A226" s="183"/>
      <c r="B226" s="185" t="s">
        <v>306</v>
      </c>
      <c r="C226" s="93">
        <v>284</v>
      </c>
      <c r="D226" s="93">
        <v>596</v>
      </c>
      <c r="E226" s="93">
        <v>2</v>
      </c>
      <c r="F226" s="104">
        <v>0.61387999999999998</v>
      </c>
      <c r="G226" s="106">
        <f t="shared" si="23"/>
        <v>3576.46488</v>
      </c>
      <c r="H226" s="60"/>
      <c r="I226" s="18"/>
      <c r="J226" s="18"/>
      <c r="K226" s="18"/>
      <c r="L226" s="19">
        <f t="shared" si="21"/>
        <v>0</v>
      </c>
      <c r="M226" s="12">
        <f t="shared" si="22"/>
        <v>0</v>
      </c>
    </row>
    <row r="227" spans="1:13" s="1" customFormat="1" x14ac:dyDescent="0.25">
      <c r="A227" s="184"/>
      <c r="B227" s="185"/>
      <c r="C227" s="93">
        <v>462</v>
      </c>
      <c r="D227" s="93">
        <v>596</v>
      </c>
      <c r="E227" s="93">
        <v>1</v>
      </c>
      <c r="F227" s="104"/>
      <c r="G227" s="107"/>
      <c r="H227" s="60"/>
      <c r="I227" s="18"/>
      <c r="J227" s="18"/>
      <c r="K227" s="18"/>
      <c r="L227" s="19">
        <f t="shared" si="21"/>
        <v>0</v>
      </c>
      <c r="M227" s="12">
        <f t="shared" si="22"/>
        <v>0</v>
      </c>
    </row>
    <row r="228" spans="1:13" s="1" customFormat="1" x14ac:dyDescent="0.25">
      <c r="A228" s="183"/>
      <c r="B228" s="185" t="s">
        <v>307</v>
      </c>
      <c r="C228" s="93">
        <v>284</v>
      </c>
      <c r="D228" s="93">
        <v>596</v>
      </c>
      <c r="E228" s="93">
        <v>2</v>
      </c>
      <c r="F228" s="104">
        <v>0.61387999999999998</v>
      </c>
      <c r="G228" s="106">
        <f t="shared" si="23"/>
        <v>3576.46488</v>
      </c>
      <c r="H228" s="60"/>
      <c r="I228" s="18"/>
      <c r="J228" s="18"/>
      <c r="K228" s="18"/>
      <c r="L228" s="19">
        <f t="shared" si="21"/>
        <v>0</v>
      </c>
      <c r="M228" s="12">
        <f t="shared" si="22"/>
        <v>0</v>
      </c>
    </row>
    <row r="229" spans="1:13" s="1" customFormat="1" x14ac:dyDescent="0.25">
      <c r="A229" s="184"/>
      <c r="B229" s="185"/>
      <c r="C229" s="93">
        <v>462</v>
      </c>
      <c r="D229" s="93">
        <v>596</v>
      </c>
      <c r="E229" s="93">
        <v>1</v>
      </c>
      <c r="F229" s="104"/>
      <c r="G229" s="107"/>
      <c r="H229" s="60"/>
      <c r="I229" s="18"/>
      <c r="J229" s="18"/>
      <c r="K229" s="18"/>
      <c r="L229" s="19">
        <f t="shared" si="21"/>
        <v>0</v>
      </c>
      <c r="M229" s="12">
        <f t="shared" si="22"/>
        <v>0</v>
      </c>
    </row>
    <row r="230" spans="1:13" s="1" customFormat="1" ht="15.75" x14ac:dyDescent="0.25">
      <c r="A230" s="95"/>
      <c r="B230" s="92" t="s">
        <v>308</v>
      </c>
      <c r="C230" s="93">
        <v>714</v>
      </c>
      <c r="D230" s="93">
        <v>796</v>
      </c>
      <c r="E230" s="93">
        <v>1</v>
      </c>
      <c r="F230" s="94">
        <v>0.56834399999999996</v>
      </c>
      <c r="G230" s="60">
        <f t="shared" si="23"/>
        <v>3311.1721439999997</v>
      </c>
      <c r="H230" s="60"/>
      <c r="I230" s="18"/>
      <c r="J230" s="18"/>
      <c r="K230" s="18"/>
      <c r="L230" s="19">
        <f t="shared" si="21"/>
        <v>0</v>
      </c>
      <c r="M230" s="12">
        <f t="shared" si="22"/>
        <v>0</v>
      </c>
    </row>
    <row r="231" spans="1:13" s="1" customFormat="1" ht="15.75" x14ac:dyDescent="0.25">
      <c r="A231" s="95"/>
      <c r="B231" s="92" t="s">
        <v>309</v>
      </c>
      <c r="C231" s="93">
        <v>714</v>
      </c>
      <c r="D231" s="93">
        <v>796</v>
      </c>
      <c r="E231" s="93">
        <v>1</v>
      </c>
      <c r="F231" s="94">
        <v>0.56834399999999996</v>
      </c>
      <c r="G231" s="60">
        <f t="shared" si="23"/>
        <v>3311.1721439999997</v>
      </c>
      <c r="H231" s="60"/>
      <c r="I231" s="18"/>
      <c r="J231" s="18"/>
      <c r="K231" s="18"/>
      <c r="L231" s="19">
        <f t="shared" si="21"/>
        <v>0</v>
      </c>
      <c r="M231" s="12">
        <f t="shared" si="22"/>
        <v>0</v>
      </c>
    </row>
    <row r="232" spans="1:13" s="1" customFormat="1" ht="15.75" x14ac:dyDescent="0.25">
      <c r="A232" s="95"/>
      <c r="B232" s="92" t="s">
        <v>310</v>
      </c>
      <c r="C232" s="93">
        <v>714</v>
      </c>
      <c r="D232" s="93">
        <v>796</v>
      </c>
      <c r="E232" s="93">
        <v>1</v>
      </c>
      <c r="F232" s="94">
        <v>0.56834399999999996</v>
      </c>
      <c r="G232" s="60">
        <f t="shared" si="23"/>
        <v>3311.1721439999997</v>
      </c>
      <c r="H232" s="60"/>
      <c r="I232" s="18"/>
      <c r="J232" s="18"/>
      <c r="K232" s="18"/>
      <c r="L232" s="19">
        <f t="shared" si="21"/>
        <v>0</v>
      </c>
      <c r="M232" s="12">
        <f t="shared" si="22"/>
        <v>0</v>
      </c>
    </row>
    <row r="233" spans="1:13" s="1" customFormat="1" ht="15.75" x14ac:dyDescent="0.25">
      <c r="A233" s="95"/>
      <c r="B233" s="92" t="s">
        <v>311</v>
      </c>
      <c r="C233" s="93">
        <v>233</v>
      </c>
      <c r="D233" s="93">
        <v>596</v>
      </c>
      <c r="E233" s="93">
        <v>1</v>
      </c>
      <c r="F233" s="94">
        <v>0.13886799999999999</v>
      </c>
      <c r="G233" s="60">
        <f t="shared" si="23"/>
        <v>809.04496799999993</v>
      </c>
      <c r="H233" s="60"/>
      <c r="I233" s="18"/>
      <c r="J233" s="18"/>
      <c r="K233" s="18"/>
      <c r="L233" s="19">
        <f t="shared" si="21"/>
        <v>0</v>
      </c>
      <c r="M233" s="12">
        <f t="shared" si="22"/>
        <v>0</v>
      </c>
    </row>
    <row r="234" spans="1:13" s="1" customFormat="1" ht="15.75" x14ac:dyDescent="0.25">
      <c r="A234" s="95"/>
      <c r="B234" s="92" t="s">
        <v>312</v>
      </c>
      <c r="C234" s="93">
        <v>233</v>
      </c>
      <c r="D234" s="93">
        <v>596</v>
      </c>
      <c r="E234" s="93">
        <v>1</v>
      </c>
      <c r="F234" s="94">
        <v>0.13886799999999999</v>
      </c>
      <c r="G234" s="60">
        <f t="shared" si="23"/>
        <v>809.04496799999993</v>
      </c>
      <c r="H234" s="60"/>
      <c r="I234" s="18"/>
      <c r="J234" s="18"/>
      <c r="K234" s="18"/>
      <c r="L234" s="19">
        <f t="shared" si="21"/>
        <v>0</v>
      </c>
      <c r="M234" s="12">
        <f t="shared" si="22"/>
        <v>0</v>
      </c>
    </row>
    <row r="235" spans="1:13" s="1" customFormat="1" ht="15.75" x14ac:dyDescent="0.25">
      <c r="A235" s="95"/>
      <c r="B235" s="92" t="s">
        <v>313</v>
      </c>
      <c r="C235" s="93">
        <v>233</v>
      </c>
      <c r="D235" s="93">
        <v>596</v>
      </c>
      <c r="E235" s="93">
        <v>1</v>
      </c>
      <c r="F235" s="94">
        <v>0.13886799999999999</v>
      </c>
      <c r="G235" s="60">
        <f t="shared" si="23"/>
        <v>809.04496799999993</v>
      </c>
      <c r="H235" s="60"/>
      <c r="I235" s="18"/>
      <c r="J235" s="18"/>
      <c r="K235" s="18"/>
      <c r="L235" s="19">
        <f t="shared" ref="L235" si="24">A235*G235</f>
        <v>0</v>
      </c>
      <c r="M235" s="12">
        <f t="shared" ref="M235" si="25">F235*A235</f>
        <v>0</v>
      </c>
    </row>
    <row r="236" spans="1:13" s="25" customFormat="1" ht="17.25" customHeight="1" x14ac:dyDescent="0.25">
      <c r="A236" s="120" t="s">
        <v>176</v>
      </c>
      <c r="B236" s="120" t="s">
        <v>301</v>
      </c>
      <c r="C236" s="120" t="s">
        <v>171</v>
      </c>
      <c r="D236" s="120" t="s">
        <v>172</v>
      </c>
      <c r="E236" s="120" t="s">
        <v>176</v>
      </c>
      <c r="F236" s="120" t="s">
        <v>163</v>
      </c>
      <c r="G236" s="115" t="s">
        <v>173</v>
      </c>
      <c r="H236" s="81"/>
      <c r="I236" s="115"/>
      <c r="J236" s="81"/>
      <c r="K236" s="115"/>
      <c r="L236" s="19"/>
      <c r="M236" s="12"/>
    </row>
    <row r="237" spans="1:13" s="25" customFormat="1" x14ac:dyDescent="0.25">
      <c r="A237" s="116"/>
      <c r="B237" s="116"/>
      <c r="C237" s="116"/>
      <c r="D237" s="116"/>
      <c r="E237" s="116"/>
      <c r="F237" s="116"/>
      <c r="G237" s="116"/>
      <c r="H237" s="80"/>
      <c r="I237" s="116"/>
      <c r="J237" s="80"/>
      <c r="K237" s="116"/>
      <c r="L237" s="19"/>
      <c r="M237" s="12"/>
    </row>
    <row r="238" spans="1:13" ht="18.75" x14ac:dyDescent="0.25">
      <c r="A238" s="26"/>
      <c r="B238" s="58"/>
      <c r="C238" s="27"/>
      <c r="D238" s="27"/>
      <c r="E238" s="27"/>
      <c r="F238" s="59">
        <f>((C238/1000)*(D238/1000))*A238</f>
        <v>0</v>
      </c>
      <c r="G238" s="60">
        <f t="shared" ref="G238:G244" si="26">F238*$G$9</f>
        <v>0</v>
      </c>
      <c r="H238" s="60"/>
      <c r="I238" s="58"/>
      <c r="J238" s="58"/>
      <c r="K238" s="58"/>
      <c r="L238" s="19">
        <f t="shared" ref="L238:L244" si="27">A238*G238</f>
        <v>0</v>
      </c>
      <c r="M238" s="12">
        <f t="shared" ref="M238:M244" si="28">F238*A238</f>
        <v>0</v>
      </c>
    </row>
    <row r="239" spans="1:13" ht="18.75" x14ac:dyDescent="0.25">
      <c r="A239" s="26"/>
      <c r="B239" s="58"/>
      <c r="C239" s="27"/>
      <c r="D239" s="27"/>
      <c r="E239" s="27"/>
      <c r="F239" s="59">
        <f t="shared" ref="F239:F244" si="29">((C239/1000)*(D239/1000))*A239</f>
        <v>0</v>
      </c>
      <c r="G239" s="60">
        <f t="shared" si="26"/>
        <v>0</v>
      </c>
      <c r="H239" s="60"/>
      <c r="I239" s="58"/>
      <c r="J239" s="58"/>
      <c r="K239" s="58"/>
      <c r="L239" s="19">
        <f t="shared" si="27"/>
        <v>0</v>
      </c>
      <c r="M239" s="12">
        <f t="shared" si="28"/>
        <v>0</v>
      </c>
    </row>
    <row r="240" spans="1:13" ht="18.75" x14ac:dyDescent="0.25">
      <c r="A240" s="26"/>
      <c r="B240" s="58"/>
      <c r="C240" s="27"/>
      <c r="D240" s="27"/>
      <c r="E240" s="27"/>
      <c r="F240" s="59">
        <f t="shared" si="29"/>
        <v>0</v>
      </c>
      <c r="G240" s="60">
        <f t="shared" si="26"/>
        <v>0</v>
      </c>
      <c r="H240" s="60"/>
      <c r="I240" s="58"/>
      <c r="J240" s="58"/>
      <c r="K240" s="58"/>
      <c r="L240" s="19">
        <f t="shared" si="27"/>
        <v>0</v>
      </c>
      <c r="M240" s="12">
        <f t="shared" si="28"/>
        <v>0</v>
      </c>
    </row>
    <row r="241" spans="1:13" ht="18.75" x14ac:dyDescent="0.25">
      <c r="A241" s="26"/>
      <c r="B241" s="58"/>
      <c r="C241" s="27"/>
      <c r="D241" s="27"/>
      <c r="E241" s="27"/>
      <c r="F241" s="59">
        <f t="shared" si="29"/>
        <v>0</v>
      </c>
      <c r="G241" s="60">
        <f t="shared" si="26"/>
        <v>0</v>
      </c>
      <c r="H241" s="60"/>
      <c r="I241" s="58"/>
      <c r="J241" s="58"/>
      <c r="K241" s="58"/>
      <c r="L241" s="19">
        <f t="shared" si="27"/>
        <v>0</v>
      </c>
      <c r="M241" s="12">
        <f t="shared" si="28"/>
        <v>0</v>
      </c>
    </row>
    <row r="242" spans="1:13" ht="18.75" x14ac:dyDescent="0.25">
      <c r="A242" s="26"/>
      <c r="B242" s="58"/>
      <c r="C242" s="27"/>
      <c r="D242" s="27"/>
      <c r="E242" s="27"/>
      <c r="F242" s="59">
        <f t="shared" si="29"/>
        <v>0</v>
      </c>
      <c r="G242" s="60">
        <f t="shared" si="26"/>
        <v>0</v>
      </c>
      <c r="H242" s="60"/>
      <c r="I242" s="58"/>
      <c r="J242" s="58"/>
      <c r="K242" s="58"/>
      <c r="L242" s="19">
        <f t="shared" si="27"/>
        <v>0</v>
      </c>
      <c r="M242" s="12">
        <f t="shared" si="28"/>
        <v>0</v>
      </c>
    </row>
    <row r="243" spans="1:13" ht="18.75" x14ac:dyDescent="0.25">
      <c r="A243" s="26"/>
      <c r="B243" s="58"/>
      <c r="C243" s="27"/>
      <c r="D243" s="27"/>
      <c r="E243" s="27"/>
      <c r="F243" s="59">
        <f t="shared" si="29"/>
        <v>0</v>
      </c>
      <c r="G243" s="60">
        <f t="shared" si="26"/>
        <v>0</v>
      </c>
      <c r="H243" s="60"/>
      <c r="I243" s="58"/>
      <c r="J243" s="58"/>
      <c r="K243" s="58"/>
      <c r="L243" s="19">
        <f t="shared" si="27"/>
        <v>0</v>
      </c>
      <c r="M243" s="12">
        <f t="shared" si="28"/>
        <v>0</v>
      </c>
    </row>
    <row r="244" spans="1:13" ht="18.75" x14ac:dyDescent="0.25">
      <c r="A244" s="26"/>
      <c r="B244" s="58"/>
      <c r="C244" s="27"/>
      <c r="D244" s="27"/>
      <c r="E244" s="27"/>
      <c r="F244" s="59">
        <f t="shared" si="29"/>
        <v>0</v>
      </c>
      <c r="G244" s="60">
        <f t="shared" si="26"/>
        <v>0</v>
      </c>
      <c r="H244" s="60"/>
      <c r="I244" s="58"/>
      <c r="J244" s="58"/>
      <c r="K244" s="58"/>
      <c r="L244" s="19">
        <f t="shared" si="27"/>
        <v>0</v>
      </c>
      <c r="M244" s="12">
        <f t="shared" si="28"/>
        <v>0</v>
      </c>
    </row>
    <row r="245" spans="1:13" x14ac:dyDescent="0.25">
      <c r="A245" s="28"/>
      <c r="B245" s="4"/>
      <c r="C245" s="4"/>
      <c r="D245" s="4"/>
      <c r="E245" s="29"/>
      <c r="F245" s="30"/>
      <c r="G245" s="31"/>
      <c r="H245" s="31"/>
      <c r="I245" s="29"/>
      <c r="J245" s="4"/>
      <c r="K245" s="4"/>
    </row>
    <row r="246" spans="1:13" ht="30" customHeight="1" x14ac:dyDescent="0.25">
      <c r="A246" s="113" t="s">
        <v>177</v>
      </c>
      <c r="B246" s="113"/>
      <c r="C246" s="113"/>
      <c r="D246" s="113"/>
      <c r="E246" s="114"/>
      <c r="F246" s="32">
        <f>SUM(M12:M244)</f>
        <v>0</v>
      </c>
      <c r="G246" s="33">
        <f>SUM(L12:L244)</f>
        <v>0</v>
      </c>
      <c r="H246" s="34">
        <f>SUM(R12:R244)</f>
        <v>0</v>
      </c>
      <c r="I246" s="35">
        <f>SUM(I12:I244)</f>
        <v>0</v>
      </c>
      <c r="J246" s="36">
        <f>SUM(J12:J244)</f>
        <v>0</v>
      </c>
      <c r="K246" s="37">
        <f>SUM(K12:K244)</f>
        <v>0</v>
      </c>
    </row>
    <row r="248" spans="1:13" ht="18" customHeight="1" x14ac:dyDescent="0.25">
      <c r="A248" s="1" t="s">
        <v>183</v>
      </c>
    </row>
    <row r="249" spans="1:13" ht="18" customHeight="1" x14ac:dyDescent="0.25">
      <c r="A249" s="1" t="s">
        <v>336</v>
      </c>
    </row>
    <row r="250" spans="1:13" ht="18" customHeight="1" x14ac:dyDescent="0.25">
      <c r="A250" s="38" t="s">
        <v>238</v>
      </c>
    </row>
  </sheetData>
  <sheetProtection algorithmName="SHA-512" hashValue="H8Bp9iV9wbzvcdvmzdXWczNak43GBZs9r8wjQYQtq47cuzZ7Eqpb0xg4fQftYjYwEG/U50ZSmqXuPMdhr0201A==" saltValue="GfHI6iSBLLjgwPjsV/F/TQ==" spinCount="100000" sheet="1" objects="1" scenarios="1"/>
  <protectedRanges>
    <protectedRange algorithmName="SHA-512" hashValue="TqFed3TYxT1+CIvBvDpB9NdsJYw8XFoQz6sw1qsibaecpJ3xpAUucpcw45xpBwt0MvPgZ2wXM1XJF4ampTk53Q==" saltValue="QJyxpDCbMaJHqjgAq43XHw==" spinCount="100000" sqref="F238:H245 C107:K107 F182:K183 F108:K108 H114:K114 C109:K113 F173:K174 C184:K186 A179:A186 C179:K181 A107:A114 C158:K172 C12:K24 C26:K85 A158:A174 F25:K25 F86:K90 F175:G178 A12:A95 C211:K214 A211:A235 H215:K235 C91:K105" name="zamowienie"/>
    <protectedRange algorithmName="SHA-512" hashValue="TqFed3TYxT1+CIvBvDpB9NdsJYw8XFoQz6sw1qsibaecpJ3xpAUucpcw45xpBwt0MvPgZ2wXM1XJF4ampTk53Q==" saltValue="QJyxpDCbMaJHqjgAq43XHw==" spinCount="100000" sqref="A11 C11:K11" name="zamowienie_1"/>
    <protectedRange algorithmName="SHA-512" hashValue="TqFed3TYxT1+CIvBvDpB9NdsJYw8XFoQz6sw1qsibaecpJ3xpAUucpcw45xpBwt0MvPgZ2wXM1XJF4ampTk53Q==" saltValue="QJyxpDCbMaJHqjgAq43XHw==" spinCount="100000" sqref="A106 C106:K106" name="zamowienie_1_1"/>
    <protectedRange algorithmName="SHA-512" hashValue="TqFed3TYxT1+CIvBvDpB9NdsJYw8XFoQz6sw1qsibaecpJ3xpAUucpcw45xpBwt0MvPgZ2wXM1XJF4ampTk53Q==" saltValue="QJyxpDCbMaJHqjgAq43XHw==" spinCount="100000" sqref="B182:E183" name="zamowienie_5"/>
    <protectedRange algorithmName="SHA-512" hashValue="TqFed3TYxT1+CIvBvDpB9NdsJYw8XFoQz6sw1qsibaecpJ3xpAUucpcw45xpBwt0MvPgZ2wXM1XJF4ampTk53Q==" saltValue="QJyxpDCbMaJHqjgAq43XHw==" spinCount="100000" sqref="B108:E108" name="zamowienie_4"/>
    <protectedRange algorithmName="SHA-512" hashValue="TqFed3TYxT1+CIvBvDpB9NdsJYw8XFoQz6sw1qsibaecpJ3xpAUucpcw45xpBwt0MvPgZ2wXM1XJF4ampTk53Q==" saltValue="QJyxpDCbMaJHqjgAq43XHw==" spinCount="100000" sqref="B114:G114" name="zamowienie_1_2"/>
    <protectedRange algorithmName="SHA-512" hashValue="TqFed3TYxT1+CIvBvDpB9NdsJYw8XFoQz6sw1qsibaecpJ3xpAUucpcw45xpBwt0MvPgZ2wXM1XJF4ampTk53Q==" saltValue="QJyxpDCbMaJHqjgAq43XHw==" spinCount="100000" sqref="B173:E174" name="zamowienie_2_1"/>
    <protectedRange algorithmName="SHA-512" hashValue="TqFed3TYxT1+CIvBvDpB9NdsJYw8XFoQz6sw1qsibaecpJ3xpAUucpcw45xpBwt0MvPgZ2wXM1XJF4ampTk53Q==" saltValue="QJyxpDCbMaJHqjgAq43XHw==" spinCount="100000" sqref="B25:E25" name="zamowienie_2"/>
    <protectedRange algorithmName="SHA-512" hashValue="TqFed3TYxT1+CIvBvDpB9NdsJYw8XFoQz6sw1qsibaecpJ3xpAUucpcw45xpBwt0MvPgZ2wXM1XJF4ampTk53Q==" saltValue="QJyxpDCbMaJHqjgAq43XHw==" spinCount="100000" sqref="B86:E90" name="zamowienie_1_3"/>
    <protectedRange algorithmName="SHA-512" hashValue="TqFed3TYxT1+CIvBvDpB9NdsJYw8XFoQz6sw1qsibaecpJ3xpAUucpcw45xpBwt0MvPgZ2wXM1XJF4ampTk53Q==" saltValue="QJyxpDCbMaJHqjgAq43XHw==" spinCount="100000" sqref="H115:K129 A115:A157" name="zamowienie_6"/>
    <protectedRange algorithmName="SHA-512" hashValue="TqFed3TYxT1+CIvBvDpB9NdsJYw8XFoQz6sw1qsibaecpJ3xpAUucpcw45xpBwt0MvPgZ2wXM1XJF4ampTk53Q==" saltValue="QJyxpDCbMaJHqjgAq43XHw==" spinCount="100000" sqref="B115:G129" name="zamowienie_1_2_2"/>
    <protectedRange algorithmName="SHA-512" hashValue="TqFed3TYxT1+CIvBvDpB9NdsJYw8XFoQz6sw1qsibaecpJ3xpAUucpcw45xpBwt0MvPgZ2wXM1XJF4ampTk53Q==" saltValue="QJyxpDCbMaJHqjgAq43XHw==" spinCount="100000" sqref="A130:A157 C130:K157" name="zamowienie_6_1"/>
    <protectedRange algorithmName="SHA-512" hashValue="TqFed3TYxT1+CIvBvDpB9NdsJYw8XFoQz6sw1qsibaecpJ3xpAUucpcw45xpBwt0MvPgZ2wXM1XJF4ampTk53Q==" saltValue="QJyxpDCbMaJHqjgAq43XHw==" spinCount="100000" sqref="A175:A178 H175:K178" name="zamowienie_9"/>
    <protectedRange algorithmName="SHA-512" hashValue="TqFed3TYxT1+CIvBvDpB9NdsJYw8XFoQz6sw1qsibaecpJ3xpAUucpcw45xpBwt0MvPgZ2wXM1XJF4ampTk53Q==" saltValue="QJyxpDCbMaJHqjgAq43XHw==" spinCount="100000" sqref="B175:E178" name="zamowienie_2_2"/>
    <protectedRange algorithmName="SHA-512" hashValue="TqFed3TYxT1+CIvBvDpB9NdsJYw8XFoQz6sw1qsibaecpJ3xpAUucpcw45xpBwt0MvPgZ2wXM1XJF4ampTk53Q==" saltValue="QJyxpDCbMaJHqjgAq43XHw==" spinCount="100000" sqref="A187:A210 C187:K195 F196:K204 C205:K210" name="zamowienie_10"/>
    <protectedRange algorithmName="SHA-512" hashValue="TqFed3TYxT1+CIvBvDpB9NdsJYw8XFoQz6sw1qsibaecpJ3xpAUucpcw45xpBwt0MvPgZ2wXM1XJF4ampTk53Q==" saltValue="QJyxpDCbMaJHqjgAq43XHw==" spinCount="100000" sqref="C196:E204" name="zamowienie_3_2"/>
    <protectedRange algorithmName="SHA-512" hashValue="TqFed3TYxT1+CIvBvDpB9NdsJYw8XFoQz6sw1qsibaecpJ3xpAUucpcw45xpBwt0MvPgZ2wXM1XJF4ampTk53Q==" saltValue="QJyxpDCbMaJHqjgAq43XHw==" spinCount="100000" sqref="B96:F105" name="zamowienie_3"/>
    <protectedRange algorithmName="SHA-512" hashValue="TqFed3TYxT1+CIvBvDpB9NdsJYw8XFoQz6sw1qsibaecpJ3xpAUucpcw45xpBwt0MvPgZ2wXM1XJF4ampTk53Q==" saltValue="QJyxpDCbMaJHqjgAq43XHw==" spinCount="100000" sqref="B215:G235" name="zamowienie_7"/>
  </protectedRanges>
  <mergeCells count="205">
    <mergeCell ref="A4:B4"/>
    <mergeCell ref="C4:E4"/>
    <mergeCell ref="F4:G6"/>
    <mergeCell ref="H4:K4"/>
    <mergeCell ref="A5:B6"/>
    <mergeCell ref="C5:E6"/>
    <mergeCell ref="H5:K6"/>
    <mergeCell ref="A1:K1"/>
    <mergeCell ref="A2:B2"/>
    <mergeCell ref="C2:E2"/>
    <mergeCell ref="F2:G2"/>
    <mergeCell ref="H2:K2"/>
    <mergeCell ref="A3:B3"/>
    <mergeCell ref="C3:K3"/>
    <mergeCell ref="G23:G24"/>
    <mergeCell ref="A98:A99"/>
    <mergeCell ref="B98:B99"/>
    <mergeCell ref="F98:F99"/>
    <mergeCell ref="J8:K8"/>
    <mergeCell ref="L8:L10"/>
    <mergeCell ref="M8:M10"/>
    <mergeCell ref="C9:C10"/>
    <mergeCell ref="D9:D10"/>
    <mergeCell ref="A11:K11"/>
    <mergeCell ref="A8:A10"/>
    <mergeCell ref="B8:B10"/>
    <mergeCell ref="C8:D8"/>
    <mergeCell ref="E8:E10"/>
    <mergeCell ref="F8:F10"/>
    <mergeCell ref="H8:I8"/>
    <mergeCell ref="A100:A101"/>
    <mergeCell ref="B100:B101"/>
    <mergeCell ref="F100:F101"/>
    <mergeCell ref="A102:A103"/>
    <mergeCell ref="B102:B103"/>
    <mergeCell ref="F102:F103"/>
    <mergeCell ref="A23:A24"/>
    <mergeCell ref="B23:B24"/>
    <mergeCell ref="E23:E24"/>
    <mergeCell ref="F23:F24"/>
    <mergeCell ref="A106:K106"/>
    <mergeCell ref="A130:A131"/>
    <mergeCell ref="B130:B131"/>
    <mergeCell ref="F130:F131"/>
    <mergeCell ref="G130:G131"/>
    <mergeCell ref="A132:A133"/>
    <mergeCell ref="B132:B133"/>
    <mergeCell ref="F132:F133"/>
    <mergeCell ref="G132:G133"/>
    <mergeCell ref="A138:A139"/>
    <mergeCell ref="B138:B139"/>
    <mergeCell ref="F138:F139"/>
    <mergeCell ref="G138:G139"/>
    <mergeCell ref="A140:A141"/>
    <mergeCell ref="B140:B141"/>
    <mergeCell ref="F140:F141"/>
    <mergeCell ref="G140:G141"/>
    <mergeCell ref="A134:A135"/>
    <mergeCell ref="B134:B135"/>
    <mergeCell ref="F134:F135"/>
    <mergeCell ref="G134:G135"/>
    <mergeCell ref="A136:A137"/>
    <mergeCell ref="B136:B137"/>
    <mergeCell ref="F136:F137"/>
    <mergeCell ref="G136:G137"/>
    <mergeCell ref="A146:A147"/>
    <mergeCell ref="B146:B147"/>
    <mergeCell ref="F146:F147"/>
    <mergeCell ref="G146:G147"/>
    <mergeCell ref="A148:A149"/>
    <mergeCell ref="B148:B149"/>
    <mergeCell ref="F148:F149"/>
    <mergeCell ref="G148:G149"/>
    <mergeCell ref="A142:A143"/>
    <mergeCell ref="B142:B143"/>
    <mergeCell ref="F142:F143"/>
    <mergeCell ref="G142:G143"/>
    <mergeCell ref="A144:A145"/>
    <mergeCell ref="B144:B145"/>
    <mergeCell ref="F144:F145"/>
    <mergeCell ref="G144:G145"/>
    <mergeCell ref="A154:A155"/>
    <mergeCell ref="B154:B155"/>
    <mergeCell ref="F154:F155"/>
    <mergeCell ref="G154:G155"/>
    <mergeCell ref="A156:A157"/>
    <mergeCell ref="B156:B157"/>
    <mergeCell ref="F156:F157"/>
    <mergeCell ref="G156:G157"/>
    <mergeCell ref="A150:A151"/>
    <mergeCell ref="B150:B151"/>
    <mergeCell ref="F150:F151"/>
    <mergeCell ref="G150:G151"/>
    <mergeCell ref="A152:A153"/>
    <mergeCell ref="B152:B153"/>
    <mergeCell ref="F152:F153"/>
    <mergeCell ref="G152:G153"/>
    <mergeCell ref="A173:A174"/>
    <mergeCell ref="B173:B174"/>
    <mergeCell ref="F173:F174"/>
    <mergeCell ref="G173:G174"/>
    <mergeCell ref="A175:A176"/>
    <mergeCell ref="B175:B176"/>
    <mergeCell ref="F175:F176"/>
    <mergeCell ref="G175:G176"/>
    <mergeCell ref="A167:A168"/>
    <mergeCell ref="B167:B168"/>
    <mergeCell ref="F167:F168"/>
    <mergeCell ref="G167:G168"/>
    <mergeCell ref="A170:A172"/>
    <mergeCell ref="B170:B172"/>
    <mergeCell ref="F170:F172"/>
    <mergeCell ref="G170:G172"/>
    <mergeCell ref="A182:A183"/>
    <mergeCell ref="B182:B183"/>
    <mergeCell ref="F182:F183"/>
    <mergeCell ref="G182:G183"/>
    <mergeCell ref="A184:A186"/>
    <mergeCell ref="B184:B186"/>
    <mergeCell ref="F184:F186"/>
    <mergeCell ref="G184:G186"/>
    <mergeCell ref="A177:A178"/>
    <mergeCell ref="B177:B178"/>
    <mergeCell ref="F177:F178"/>
    <mergeCell ref="G177:G178"/>
    <mergeCell ref="A180:A181"/>
    <mergeCell ref="B180:B181"/>
    <mergeCell ref="F180:F181"/>
    <mergeCell ref="G180:G181"/>
    <mergeCell ref="B193:B195"/>
    <mergeCell ref="F193:F195"/>
    <mergeCell ref="G193:G195"/>
    <mergeCell ref="A196:A198"/>
    <mergeCell ref="B196:B198"/>
    <mergeCell ref="F196:F198"/>
    <mergeCell ref="G196:G198"/>
    <mergeCell ref="A187:A189"/>
    <mergeCell ref="B187:B189"/>
    <mergeCell ref="F187:F189"/>
    <mergeCell ref="G187:G189"/>
    <mergeCell ref="B190:B192"/>
    <mergeCell ref="F190:F192"/>
    <mergeCell ref="G190:G192"/>
    <mergeCell ref="A205:A206"/>
    <mergeCell ref="B205:B206"/>
    <mergeCell ref="F205:F206"/>
    <mergeCell ref="G205:G206"/>
    <mergeCell ref="A207:A208"/>
    <mergeCell ref="B207:B208"/>
    <mergeCell ref="F207:F208"/>
    <mergeCell ref="G207:G208"/>
    <mergeCell ref="A199:A201"/>
    <mergeCell ref="B199:B201"/>
    <mergeCell ref="F199:F201"/>
    <mergeCell ref="G199:G201"/>
    <mergeCell ref="A202:A204"/>
    <mergeCell ref="B202:B204"/>
    <mergeCell ref="F202:F204"/>
    <mergeCell ref="G202:G204"/>
    <mergeCell ref="A213:A214"/>
    <mergeCell ref="B213:B214"/>
    <mergeCell ref="F213:F214"/>
    <mergeCell ref="G213:G214"/>
    <mergeCell ref="A215:A217"/>
    <mergeCell ref="B215:B217"/>
    <mergeCell ref="F215:F217"/>
    <mergeCell ref="G215:G217"/>
    <mergeCell ref="A209:A210"/>
    <mergeCell ref="B209:B210"/>
    <mergeCell ref="F209:F210"/>
    <mergeCell ref="G209:G210"/>
    <mergeCell ref="A211:A212"/>
    <mergeCell ref="B211:B212"/>
    <mergeCell ref="F211:F212"/>
    <mergeCell ref="G211:G212"/>
    <mergeCell ref="A224:A225"/>
    <mergeCell ref="B224:B225"/>
    <mergeCell ref="F224:F225"/>
    <mergeCell ref="G224:G225"/>
    <mergeCell ref="A226:A227"/>
    <mergeCell ref="B226:B227"/>
    <mergeCell ref="F226:F227"/>
    <mergeCell ref="G226:G227"/>
    <mergeCell ref="A218:A220"/>
    <mergeCell ref="B218:B220"/>
    <mergeCell ref="F218:F220"/>
    <mergeCell ref="G218:G220"/>
    <mergeCell ref="A221:A223"/>
    <mergeCell ref="B221:B223"/>
    <mergeCell ref="F221:F223"/>
    <mergeCell ref="G221:G223"/>
    <mergeCell ref="G236:G237"/>
    <mergeCell ref="I236:I237"/>
    <mergeCell ref="K236:K237"/>
    <mergeCell ref="A246:E246"/>
    <mergeCell ref="A228:A229"/>
    <mergeCell ref="B228:B229"/>
    <mergeCell ref="F228:F229"/>
    <mergeCell ref="G228:G229"/>
    <mergeCell ref="A236:A237"/>
    <mergeCell ref="B236:B237"/>
    <mergeCell ref="C236:C237"/>
    <mergeCell ref="D236:D237"/>
    <mergeCell ref="E236:E237"/>
    <mergeCell ref="F236:F237"/>
  </mergeCells>
  <pageMargins left="0.7" right="0.7" top="0.75" bottom="0.75" header="0.3" footer="0.3"/>
  <pageSetup paperSize="9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FLORENCE mat</vt:lpstr>
      <vt:lpstr>FLORENCE lesk</vt:lpstr>
      <vt:lpstr>BRERRA mat </vt:lpstr>
      <vt:lpstr>BRERRA lesk</vt:lpstr>
      <vt:lpstr>NAPOLI mat</vt:lpstr>
      <vt:lpstr>Napoli lesk</vt:lpstr>
      <vt:lpstr>PESCARA RIMINI BARI AMARO  mat</vt:lpstr>
      <vt:lpstr>PRATO TIVOLI FORLI mat</vt:lpstr>
      <vt:lpstr>LIVORNO DIAMANTE 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 Vorisek</cp:lastModifiedBy>
  <cp:lastPrinted>2022-01-26T09:18:23Z</cp:lastPrinted>
  <dcterms:created xsi:type="dcterms:W3CDTF">2016-10-10T09:36:17Z</dcterms:created>
  <dcterms:modified xsi:type="dcterms:W3CDTF">2024-03-01T07:03:53Z</dcterms:modified>
</cp:coreProperties>
</file>